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BSc\Nemzetközi tanulmányok\"/>
    </mc:Choice>
  </mc:AlternateContent>
  <bookViews>
    <workbookView xWindow="0" yWindow="0" windowWidth="28800" windowHeight="11835"/>
  </bookViews>
  <sheets>
    <sheet name="2BNNET14 (2)" sheetId="2" r:id="rId1"/>
    <sheet name="2BNNET14" sheetId="1" r:id="rId2"/>
    <sheet name="Munka1" sheetId="3" r:id="rId3"/>
  </sheets>
  <calcPr calcId="152511"/>
</workbook>
</file>

<file path=xl/calcChain.xml><?xml version="1.0" encoding="utf-8"?>
<calcChain xmlns="http://schemas.openxmlformats.org/spreadsheetml/2006/main">
  <c r="AA130" i="2" l="1"/>
  <c r="Y130" i="2"/>
  <c r="X130" i="2"/>
  <c r="W130" i="2"/>
  <c r="U130" i="2"/>
  <c r="T130" i="2"/>
  <c r="S130" i="2"/>
  <c r="Q130" i="2"/>
  <c r="P130" i="2"/>
  <c r="O130" i="2"/>
  <c r="M130" i="2"/>
  <c r="L130" i="2"/>
  <c r="K130" i="2"/>
  <c r="I130" i="2"/>
  <c r="H130" i="2"/>
  <c r="G130" i="2"/>
  <c r="E130" i="2"/>
  <c r="D130" i="2"/>
  <c r="AA65" i="2"/>
  <c r="Z65" i="2"/>
  <c r="Y65" i="2"/>
  <c r="X65" i="2"/>
  <c r="M65" i="2"/>
  <c r="N65" i="2"/>
  <c r="O65" i="2"/>
  <c r="L65" i="2"/>
  <c r="W65" i="2"/>
  <c r="U65" i="2"/>
  <c r="T65" i="2"/>
  <c r="Q65" i="2"/>
  <c r="P65" i="2"/>
  <c r="S65" i="2"/>
  <c r="H125" i="2"/>
  <c r="O125" i="2"/>
  <c r="M125" i="2"/>
  <c r="L125" i="2"/>
  <c r="E125" i="2"/>
  <c r="G125" i="2"/>
  <c r="C125" i="2" s="1"/>
  <c r="D125" i="2"/>
  <c r="AA111" i="2"/>
  <c r="Y111" i="2"/>
  <c r="X111" i="2"/>
  <c r="S111" i="2"/>
  <c r="Q111" i="2"/>
  <c r="P111" i="2"/>
  <c r="O111" i="2"/>
  <c r="M111" i="2"/>
  <c r="L111" i="2"/>
  <c r="K111" i="2"/>
  <c r="I111" i="2"/>
  <c r="H111" i="2"/>
  <c r="E111" i="2"/>
  <c r="G111" i="2"/>
  <c r="D111" i="2"/>
  <c r="W95" i="2"/>
  <c r="U95" i="2"/>
  <c r="T95" i="2"/>
  <c r="S95" i="2"/>
  <c r="Q95" i="2"/>
  <c r="P95" i="2"/>
  <c r="O95" i="2"/>
  <c r="M95" i="2"/>
  <c r="L95" i="2"/>
  <c r="K95" i="2"/>
  <c r="I95" i="2"/>
  <c r="H95" i="2"/>
  <c r="AA76" i="2"/>
  <c r="Y76" i="2"/>
  <c r="X76" i="2"/>
  <c r="W76" i="2"/>
  <c r="U76" i="2"/>
  <c r="T76" i="2"/>
  <c r="K76" i="2"/>
  <c r="I76" i="2"/>
  <c r="H76" i="2"/>
  <c r="E76" i="2"/>
  <c r="G76" i="2"/>
  <c r="D76" i="2"/>
  <c r="K65" i="2"/>
  <c r="I65" i="2"/>
  <c r="H65" i="2"/>
  <c r="E65" i="2"/>
  <c r="G65" i="2"/>
  <c r="D65" i="2"/>
  <c r="C130" i="2" l="1"/>
  <c r="AA104" i="2"/>
  <c r="AA112" i="2" s="1"/>
  <c r="Y104" i="2"/>
  <c r="Y112" i="2" s="1"/>
  <c r="X104" i="2"/>
  <c r="X112" i="2" s="1"/>
  <c r="W104" i="2"/>
  <c r="W112" i="2" s="1"/>
  <c r="U104" i="2"/>
  <c r="U112" i="2" s="1"/>
  <c r="T104" i="2"/>
  <c r="T112" i="2" s="1"/>
  <c r="S104" i="2"/>
  <c r="S112" i="2" s="1"/>
  <c r="Q104" i="2"/>
  <c r="Q112" i="2" s="1"/>
  <c r="P104" i="2"/>
  <c r="P112" i="2" s="1"/>
  <c r="O104" i="2"/>
  <c r="O112" i="2" s="1"/>
  <c r="M104" i="2"/>
  <c r="M112" i="2" s="1"/>
  <c r="L104" i="2"/>
  <c r="L112" i="2" s="1"/>
  <c r="K104" i="2"/>
  <c r="K112" i="2" s="1"/>
  <c r="I104" i="2"/>
  <c r="I112" i="2" s="1"/>
  <c r="H104" i="2"/>
  <c r="H112" i="2" s="1"/>
  <c r="G104" i="2"/>
  <c r="G112" i="2" s="1"/>
  <c r="E104" i="2"/>
  <c r="E112" i="2" s="1"/>
  <c r="D104" i="2"/>
  <c r="G95" i="2"/>
  <c r="E95" i="2"/>
  <c r="D95" i="2"/>
  <c r="AA86" i="2"/>
  <c r="Y86" i="2"/>
  <c r="X86" i="2"/>
  <c r="W86" i="2"/>
  <c r="U86" i="2"/>
  <c r="T86" i="2"/>
  <c r="S86" i="2"/>
  <c r="Q86" i="2"/>
  <c r="P86" i="2"/>
  <c r="O86" i="2"/>
  <c r="M86" i="2"/>
  <c r="L86" i="2"/>
  <c r="K86" i="2"/>
  <c r="I86" i="2"/>
  <c r="H86" i="2"/>
  <c r="G86" i="2"/>
  <c r="E86" i="2"/>
  <c r="D86" i="2"/>
  <c r="AA82" i="2"/>
  <c r="Y82" i="2"/>
  <c r="X82" i="2"/>
  <c r="W82" i="2"/>
  <c r="U82" i="2"/>
  <c r="T82" i="2"/>
  <c r="O82" i="2"/>
  <c r="M82" i="2"/>
  <c r="L82" i="2"/>
  <c r="K82" i="2"/>
  <c r="I82" i="2"/>
  <c r="H82" i="2"/>
  <c r="G82" i="2"/>
  <c r="E82" i="2"/>
  <c r="D82" i="2"/>
  <c r="Y30" i="2"/>
  <c r="AA30" i="2"/>
  <c r="AA38" i="2" s="1"/>
  <c r="X30" i="2"/>
  <c r="U30" i="2"/>
  <c r="W30" i="2"/>
  <c r="T30" i="2"/>
  <c r="Q30" i="2"/>
  <c r="S30" i="2"/>
  <c r="P30" i="2"/>
  <c r="M30" i="2"/>
  <c r="M38" i="2" s="1"/>
  <c r="O30" i="2"/>
  <c r="O38" i="2" s="1"/>
  <c r="L30" i="2"/>
  <c r="K30" i="2"/>
  <c r="H30" i="2"/>
  <c r="I30" i="2"/>
  <c r="E30" i="2"/>
  <c r="D30" i="2"/>
  <c r="G30" i="2"/>
  <c r="C86" i="2" l="1"/>
  <c r="C13" i="2"/>
  <c r="AA61" i="2" l="1"/>
  <c r="Y61" i="2"/>
  <c r="X61" i="2"/>
  <c r="W61" i="2"/>
  <c r="U61" i="2"/>
  <c r="T61" i="2"/>
  <c r="S61" i="2"/>
  <c r="Q61" i="2"/>
  <c r="P61" i="2"/>
  <c r="O61" i="2"/>
  <c r="M61" i="2"/>
  <c r="L61" i="2"/>
  <c r="K61" i="2"/>
  <c r="I61" i="2"/>
  <c r="H61" i="2"/>
  <c r="G61" i="2"/>
  <c r="E61" i="2"/>
  <c r="D61" i="2"/>
  <c r="AA58" i="2"/>
  <c r="Y58" i="2"/>
  <c r="X58" i="2"/>
  <c r="W58" i="2"/>
  <c r="U58" i="2"/>
  <c r="T58" i="2"/>
  <c r="S58" i="2"/>
  <c r="Q58" i="2"/>
  <c r="P58" i="2"/>
  <c r="O58" i="2"/>
  <c r="M58" i="2"/>
  <c r="L58" i="2"/>
  <c r="K58" i="2"/>
  <c r="I58" i="2"/>
  <c r="H58" i="2"/>
  <c r="G58" i="2"/>
  <c r="E58" i="2"/>
  <c r="D58" i="2"/>
  <c r="AA138" i="2"/>
  <c r="Y138" i="2"/>
  <c r="X138" i="2"/>
  <c r="W138" i="2"/>
  <c r="U138" i="2"/>
  <c r="T138" i="2"/>
  <c r="S138" i="2"/>
  <c r="Q138" i="2"/>
  <c r="P138" i="2"/>
  <c r="O138" i="2"/>
  <c r="M138" i="2"/>
  <c r="L138" i="2"/>
  <c r="K138" i="2"/>
  <c r="I138" i="2"/>
  <c r="H138" i="2"/>
  <c r="G138" i="2"/>
  <c r="E138" i="2"/>
  <c r="D138" i="2"/>
  <c r="AA135" i="2"/>
  <c r="Y135" i="2"/>
  <c r="X135" i="2"/>
  <c r="W135" i="2"/>
  <c r="U135" i="2"/>
  <c r="T135" i="2"/>
  <c r="S135" i="2"/>
  <c r="Q135" i="2"/>
  <c r="P135" i="2"/>
  <c r="O135" i="2"/>
  <c r="M135" i="2"/>
  <c r="L135" i="2"/>
  <c r="K135" i="2"/>
  <c r="I135" i="2"/>
  <c r="H135" i="2"/>
  <c r="G135" i="2"/>
  <c r="E135" i="2"/>
  <c r="D135" i="2"/>
  <c r="C111" i="2"/>
  <c r="C82" i="2"/>
  <c r="AA54" i="2"/>
  <c r="Y54" i="2"/>
  <c r="X54" i="2"/>
  <c r="W54" i="2"/>
  <c r="U54" i="2"/>
  <c r="T54" i="2"/>
  <c r="S54" i="2"/>
  <c r="Q54" i="2"/>
  <c r="P54" i="2"/>
  <c r="O54" i="2"/>
  <c r="M54" i="2"/>
  <c r="L54" i="2"/>
  <c r="K54" i="2"/>
  <c r="I54" i="2"/>
  <c r="H54" i="2"/>
  <c r="G54" i="2"/>
  <c r="E54" i="2"/>
  <c r="D54" i="2"/>
  <c r="Y37" i="2"/>
  <c r="Y38" i="2" s="1"/>
  <c r="X37" i="2"/>
  <c r="X38" i="2" s="1"/>
  <c r="W37" i="2"/>
  <c r="W38" i="2" s="1"/>
  <c r="U37" i="2"/>
  <c r="U38" i="2" s="1"/>
  <c r="T37" i="2"/>
  <c r="T38" i="2" s="1"/>
  <c r="S37" i="2"/>
  <c r="S38" i="2" s="1"/>
  <c r="Q37" i="2"/>
  <c r="Q38" i="2" s="1"/>
  <c r="P37" i="2"/>
  <c r="P38" i="2" s="1"/>
  <c r="L37" i="2"/>
  <c r="L38" i="2" s="1"/>
  <c r="K37" i="2"/>
  <c r="K38" i="2" s="1"/>
  <c r="I37" i="2"/>
  <c r="I38" i="2" s="1"/>
  <c r="H37" i="2"/>
  <c r="H38" i="2" s="1"/>
  <c r="G37" i="2"/>
  <c r="G38" i="2" s="1"/>
  <c r="E37" i="2"/>
  <c r="E38" i="2" s="1"/>
  <c r="D37" i="2"/>
  <c r="D38" i="2" s="1"/>
  <c r="AA49" i="2"/>
  <c r="Y49" i="2"/>
  <c r="X49" i="2"/>
  <c r="W49" i="2"/>
  <c r="U49" i="2"/>
  <c r="T49" i="2"/>
  <c r="S49" i="2"/>
  <c r="Q49" i="2"/>
  <c r="P49" i="2"/>
  <c r="O49" i="2"/>
  <c r="M49" i="2"/>
  <c r="L49" i="2"/>
  <c r="K49" i="2"/>
  <c r="I49" i="2"/>
  <c r="H49" i="2"/>
  <c r="G49" i="2"/>
  <c r="E49" i="2"/>
  <c r="D49" i="2"/>
  <c r="AA120" i="1"/>
  <c r="Z120" i="1"/>
  <c r="Y120" i="1"/>
  <c r="X120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D139" i="1"/>
  <c r="C135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D120" i="1"/>
  <c r="C107" i="1"/>
  <c r="C97" i="1"/>
  <c r="C91" i="1"/>
  <c r="C83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D74" i="1"/>
  <c r="E61" i="1"/>
  <c r="F61" i="1"/>
  <c r="G61" i="1"/>
  <c r="H61" i="1"/>
  <c r="I61" i="1"/>
  <c r="J61" i="1"/>
  <c r="K61" i="1"/>
  <c r="L61" i="1"/>
  <c r="N61" i="1"/>
  <c r="P61" i="1"/>
  <c r="Q61" i="1"/>
  <c r="R61" i="1"/>
  <c r="S61" i="1"/>
  <c r="T61" i="1"/>
  <c r="U61" i="1"/>
  <c r="V61" i="1"/>
  <c r="W61" i="1"/>
  <c r="X61" i="1"/>
  <c r="Y61" i="1"/>
  <c r="Z61" i="1"/>
  <c r="AA61" i="1"/>
  <c r="D61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D47" i="1"/>
  <c r="E38" i="1"/>
  <c r="K38" i="1"/>
  <c r="L38" i="1"/>
  <c r="M38" i="1"/>
  <c r="O38" i="1"/>
  <c r="P38" i="1"/>
  <c r="Q38" i="1"/>
  <c r="S38" i="1"/>
  <c r="T38" i="1"/>
  <c r="U38" i="1"/>
  <c r="W38" i="1"/>
  <c r="X38" i="1"/>
  <c r="Y38" i="1"/>
  <c r="AA38" i="1"/>
  <c r="G38" i="1"/>
  <c r="H38" i="1"/>
  <c r="I38" i="1"/>
  <c r="D38" i="1"/>
  <c r="C61" i="2" l="1"/>
  <c r="C135" i="2"/>
  <c r="C14" i="2" s="1"/>
  <c r="C54" i="2"/>
  <c r="C58" i="2"/>
  <c r="C37" i="2"/>
  <c r="C30" i="2"/>
  <c r="C49" i="2"/>
  <c r="C10" i="2" s="1"/>
  <c r="C138" i="2"/>
  <c r="C15" i="2" s="1"/>
  <c r="U143" i="1"/>
  <c r="E143" i="1"/>
  <c r="Q143" i="1"/>
  <c r="P143" i="1"/>
  <c r="AA143" i="1"/>
  <c r="W143" i="1"/>
  <c r="S143" i="1"/>
  <c r="O143" i="1"/>
  <c r="K143" i="1"/>
  <c r="D143" i="1"/>
  <c r="X143" i="1"/>
  <c r="T143" i="1"/>
  <c r="L143" i="1"/>
  <c r="H143" i="1"/>
  <c r="C47" i="1"/>
  <c r="Y143" i="1"/>
  <c r="M143" i="1"/>
  <c r="I143" i="1"/>
  <c r="C139" i="1"/>
  <c r="C120" i="1"/>
  <c r="G143" i="1"/>
  <c r="C74" i="1"/>
  <c r="C61" i="1"/>
  <c r="C11" i="1" s="1"/>
  <c r="C38" i="1"/>
  <c r="C38" i="2" l="1"/>
  <c r="C9" i="2" s="1"/>
  <c r="C9" i="1"/>
  <c r="C10" i="1"/>
  <c r="C143" i="1"/>
  <c r="C15" i="1" l="1"/>
  <c r="D112" i="2"/>
  <c r="C104" i="2"/>
  <c r="C112" i="2" s="1"/>
  <c r="C12" i="2" s="1"/>
  <c r="S96" i="2"/>
  <c r="S139" i="2" s="1"/>
  <c r="AA96" i="2"/>
  <c r="AA139" i="2" s="1"/>
  <c r="X96" i="2"/>
  <c r="X139" i="2" s="1"/>
  <c r="Y96" i="2"/>
  <c r="Y139" i="2" s="1"/>
  <c r="D96" i="2"/>
  <c r="E96" i="2"/>
  <c r="G96" i="2"/>
  <c r="I96" i="2"/>
  <c r="H96" i="2"/>
  <c r="K96" i="2"/>
  <c r="O96" i="2"/>
  <c r="M96" i="2"/>
  <c r="L96" i="2"/>
  <c r="Q96" i="2"/>
  <c r="Q139" i="2" s="1"/>
  <c r="P96" i="2"/>
  <c r="P139" i="2" s="1"/>
  <c r="W96" i="2"/>
  <c r="W139" i="2" s="1"/>
  <c r="C65" i="2"/>
  <c r="T96" i="2"/>
  <c r="T139" i="2" s="1"/>
  <c r="U96" i="2"/>
  <c r="U139" i="2" s="1"/>
  <c r="C96" i="2" l="1"/>
  <c r="C11" i="2" s="1"/>
  <c r="C16" i="2" s="1"/>
  <c r="C139" i="2" l="1"/>
  <c r="D139" i="2"/>
  <c r="G139" i="2"/>
  <c r="E139" i="2"/>
  <c r="M139" i="2"/>
  <c r="O139" i="2"/>
  <c r="L139" i="2"/>
  <c r="I139" i="2"/>
  <c r="K139" i="2"/>
  <c r="H139" i="2"/>
  <c r="AE139" i="2" l="1"/>
</calcChain>
</file>

<file path=xl/sharedStrings.xml><?xml version="1.0" encoding="utf-8"?>
<sst xmlns="http://schemas.openxmlformats.org/spreadsheetml/2006/main" count="1277" uniqueCount="516">
  <si>
    <t>Mintatanterv</t>
  </si>
  <si>
    <t>Nappali tanulmányi rend</t>
  </si>
  <si>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</si>
  <si>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</si>
  <si>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</si>
  <si>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</si>
  <si>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</si>
  <si>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</si>
  <si>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</si>
  <si>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</si>
  <si>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</si>
  <si>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</si>
  <si>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Kód</t>
  </si>
  <si>
    <t>Tanszék</t>
  </si>
  <si>
    <t>órasz</t>
  </si>
  <si>
    <t>Előfeltétel</t>
  </si>
  <si>
    <t>Szakdolgozat</t>
  </si>
  <si>
    <t>k</t>
  </si>
  <si>
    <t>Tantárgy státusza</t>
  </si>
  <si>
    <t>Neveléstudományi</t>
  </si>
  <si>
    <t>Alapozó képzés</t>
  </si>
  <si>
    <t>Szakmai törzsképzés</t>
  </si>
  <si>
    <t>Társadalomtudományi</t>
  </si>
  <si>
    <t>József István Dr.</t>
  </si>
  <si>
    <t>Informatika</t>
  </si>
  <si>
    <t>Szakmai gyakorlat</t>
  </si>
  <si>
    <t>Bertalan Péter Dr.</t>
  </si>
  <si>
    <t>Walter Virág Dr.</t>
  </si>
  <si>
    <t>Molnár Gábor Dr.</t>
  </si>
  <si>
    <t>Szávai Ferenc Dr.</t>
  </si>
  <si>
    <t>Filozófia</t>
  </si>
  <si>
    <t>Kommunikáció- és Médiatudományi</t>
  </si>
  <si>
    <t>Nemzetközi tanulmányok alapképzési szak</t>
  </si>
  <si>
    <t>Társadalomtudományi alapozó modul</t>
  </si>
  <si>
    <t>Bács Gábor Dr.</t>
  </si>
  <si>
    <t>Társadalomtörténet</t>
  </si>
  <si>
    <t>Újkori egyetemes történet</t>
  </si>
  <si>
    <t>A politikatudomány alapjai</t>
  </si>
  <si>
    <t>Nemzetközi politikai gazdaságtan</t>
  </si>
  <si>
    <t>Gál Zoltán Dr.</t>
  </si>
  <si>
    <t>Regionális tudomány és regionális gazdaságtan alapjai</t>
  </si>
  <si>
    <t>Regionális és helyi politika</t>
  </si>
  <si>
    <t>A közjogtudomány alapjai</t>
  </si>
  <si>
    <t>Birher Nándor Dr.</t>
  </si>
  <si>
    <t>A szociológia alapjai</t>
  </si>
  <si>
    <t>Társadalomlélektan</t>
  </si>
  <si>
    <t>Módszertani és készségfejlesztő alapozó modul</t>
  </si>
  <si>
    <t xml:space="preserve"> </t>
  </si>
  <si>
    <t>A társadalomkutatás módszerei</t>
  </si>
  <si>
    <t>Szakmai kommunikáció</t>
  </si>
  <si>
    <t>Nemzetközi protokoll</t>
  </si>
  <si>
    <t xml:space="preserve">Kolontári Attila Dr. </t>
  </si>
  <si>
    <t>Szakmai idegen nyelv (két nyelv választása kötelező)</t>
  </si>
  <si>
    <t>English for International Studies</t>
  </si>
  <si>
    <t>Fachsprache der Internationalen Studien</t>
  </si>
  <si>
    <t>Fekete Lilla Sára Dr.</t>
  </si>
  <si>
    <t>Le français des relations internationales</t>
  </si>
  <si>
    <t>Lenguaje específico de las relaciones internacionales</t>
  </si>
  <si>
    <t>Horváth Gyula Dr.</t>
  </si>
  <si>
    <t>Язык международных отношений</t>
  </si>
  <si>
    <t>Általános modul</t>
  </si>
  <si>
    <t>Nemzetközi tanulmányok elmélete és módszertana</t>
  </si>
  <si>
    <t>Összehasonlító civilizációtörténet</t>
  </si>
  <si>
    <t>Nemzetközi kapcsolatok története</t>
  </si>
  <si>
    <t>Biztonságpolitika</t>
  </si>
  <si>
    <t>A mai magyar külpoltika dilemmái</t>
  </si>
  <si>
    <t>Nemzetközi jog I.</t>
  </si>
  <si>
    <t>Nemzetközi jog II.</t>
  </si>
  <si>
    <t>Nemzetközi kapcsolatok és nemzetközi szervezetek 1945-től</t>
  </si>
  <si>
    <t>Civilizációs tanulmányok (két tárgy választása kötelező)</t>
  </si>
  <si>
    <t xml:space="preserve">  </t>
  </si>
  <si>
    <t>Balkán tanulmányok</t>
  </si>
  <si>
    <t>Szovjet-orosz tanulmányok</t>
  </si>
  <si>
    <t>Amerika tanulmányok</t>
  </si>
  <si>
    <t>Közép-Európa tanulmányok</t>
  </si>
  <si>
    <t>Latin Amerikai civilizációk</t>
  </si>
  <si>
    <t>Seres Attila Dr.</t>
  </si>
  <si>
    <t>Idegen nyelvű civilzációs tanulmányok (egy tárgy választása kötelező)</t>
  </si>
  <si>
    <t>British Civilization</t>
  </si>
  <si>
    <t>Civilización Ibero-Hispánica</t>
  </si>
  <si>
    <t>Civilisation Française</t>
  </si>
  <si>
    <t>Landeskunde der deutschsprachigen Länder</t>
  </si>
  <si>
    <t>Русская цивилизация – страноведение</t>
  </si>
  <si>
    <t>EU szaknyelv modul (két nyelv választása kötelező)</t>
  </si>
  <si>
    <t>English for the European Union</t>
  </si>
  <si>
    <t>EU-Deutsch</t>
  </si>
  <si>
    <t>Le français dés institutions européennes</t>
  </si>
  <si>
    <t>Temas y terminologia de la UE</t>
  </si>
  <si>
    <t>Kötelezően választható szakmai tárgyak (9 kredit megszerzése kötelező)</t>
  </si>
  <si>
    <t>Kultúrdiplomácia</t>
  </si>
  <si>
    <t>Pénzügyi globalizáció</t>
  </si>
  <si>
    <t>Kisebbségek nemzetközi helyzete</t>
  </si>
  <si>
    <t>Kelet- és Közép-Európa és a nagyhatalmak</t>
  </si>
  <si>
    <t>A globalizációs kihívások</t>
  </si>
  <si>
    <t>Gazdaságtörténet</t>
  </si>
  <si>
    <t>Tudástársadalom és tudásszociológia</t>
  </si>
  <si>
    <t>Nemzetközi folyamatok az oktatásban</t>
  </si>
  <si>
    <t>Fináncz Judit Dr.</t>
  </si>
  <si>
    <t>Nemzetközi folyamatok az egészségügyben</t>
  </si>
  <si>
    <t>Repa Imre Dr.</t>
  </si>
  <si>
    <t>Differenciált szakmai ismeretek - Európa tanulmányok szakirány</t>
  </si>
  <si>
    <t>Az európai integráció szellemi és történeti előzményei</t>
  </si>
  <si>
    <t>Az Európai Unió intézményrendszere és döntéshozatali mechanizmusa</t>
  </si>
  <si>
    <t>Az Európai Unió szakpolitikái 1.</t>
  </si>
  <si>
    <t>Az Európai Unió szakpolitikái 2.</t>
  </si>
  <si>
    <t>Az európai államok alkotmányainak összehasonlítása</t>
  </si>
  <si>
    <t>Az Európai Unió belső piaca</t>
  </si>
  <si>
    <t>Az Európai Unió kül- és biztonságpolitikája</t>
  </si>
  <si>
    <t>Népesedési és migrációs problémák az Unióban</t>
  </si>
  <si>
    <t>Az EU balkáni és keleti bővítésének dilemmái</t>
  </si>
  <si>
    <t>Az EU regionális és kohéziós politikája</t>
  </si>
  <si>
    <t>Pályázatírási ismeretek az EU-ban</t>
  </si>
  <si>
    <t>Szakmai törzsmodul</t>
  </si>
  <si>
    <t>Kötelező tárgyak - alapozó képzés</t>
  </si>
  <si>
    <t>Szabadon választható tárgyak</t>
  </si>
  <si>
    <t>Az európai művelődés története</t>
  </si>
  <si>
    <t>Államigazgatási ismeretek</t>
  </si>
  <si>
    <t>Garai Péter Dr.</t>
  </si>
  <si>
    <t>Vallásfilozófia</t>
  </si>
  <si>
    <t>Etika</t>
  </si>
  <si>
    <t>Logika</t>
  </si>
  <si>
    <t>Művészettörténet</t>
  </si>
  <si>
    <t>Lőrincz Zoltán Dr.</t>
  </si>
  <si>
    <t>A titkosszolgálatok története</t>
  </si>
  <si>
    <t>Szakszeminárium I.</t>
  </si>
  <si>
    <t>Szakszeminárium II. (szakdolgozat)</t>
  </si>
  <si>
    <t>Megszerzendő kredit</t>
  </si>
  <si>
    <t>Összes kredit</t>
  </si>
  <si>
    <t>Összesen</t>
  </si>
  <si>
    <t>gy</t>
  </si>
  <si>
    <t>szám</t>
  </si>
  <si>
    <t>Kultúra - civilizáció - társadalom. Filozófiai perspektívák</t>
  </si>
  <si>
    <t>4 hét</t>
  </si>
  <si>
    <t>Idegen Nyelvi Csoport</t>
  </si>
  <si>
    <t xml:space="preserve">Művészetelméleti és Művészettörténeti </t>
  </si>
  <si>
    <t>Kötelező tárgyak</t>
  </si>
  <si>
    <t>Tantárgyfelelős</t>
  </si>
  <si>
    <t>Farkas János Dr.</t>
  </si>
  <si>
    <t>Csizmadiáné Czuppon Viktória Dr.</t>
  </si>
  <si>
    <t>Bevezetés az informatikába</t>
  </si>
  <si>
    <t>Honvédelmi alapismeretek</t>
  </si>
  <si>
    <t>Idegen nyelv</t>
  </si>
  <si>
    <t>Szaknyelvi előkészítő</t>
  </si>
  <si>
    <t>Szakmai idegen nyelv 1</t>
  </si>
  <si>
    <t>Szakmai idegen nyelv 2</t>
  </si>
  <si>
    <t>Szakmai idegen nyelv 3</t>
  </si>
  <si>
    <t>Szaknyelvi szigorlat</t>
  </si>
  <si>
    <t>sz</t>
  </si>
  <si>
    <t>Egyetemi Idegen Nyelvi Központ</t>
  </si>
  <si>
    <t>Kusz Viktória</t>
  </si>
  <si>
    <t>Szakmai idegen nyelv 4</t>
  </si>
  <si>
    <t>Interperszonális kommunikáció és viselkedéskultúra</t>
  </si>
  <si>
    <t>Parádi-Dolgos Anett Dr.</t>
  </si>
  <si>
    <t>Török tanulmányok</t>
  </si>
  <si>
    <t>gyj5</t>
  </si>
  <si>
    <t>gjy5</t>
  </si>
  <si>
    <t>Barkóczy László Dr.</t>
  </si>
  <si>
    <t>Vass Júlia Dr.</t>
  </si>
  <si>
    <t>Yilmaz Mehmet</t>
  </si>
  <si>
    <t>A Közel-Kelet országai</t>
  </si>
  <si>
    <t>Nemzetközi Gazdasági Kapcsolatok</t>
  </si>
  <si>
    <t>Pénzügy és Közgazdaságtan</t>
  </si>
  <si>
    <t>Regionális Tudományok és Statisztika</t>
  </si>
  <si>
    <t>Számvitel és Jog</t>
  </si>
  <si>
    <t>Agrárgazdasági és menedzsment</t>
  </si>
  <si>
    <t>Szakkollégiumi tevékenység</t>
  </si>
  <si>
    <t>Varga József Dr.</t>
  </si>
  <si>
    <t>Kovács Bernadett Dr.</t>
  </si>
  <si>
    <t>Mikroökonómia</t>
  </si>
  <si>
    <t>Makroökonómia</t>
  </si>
  <si>
    <t>HR Menedzsment tréning 1.</t>
  </si>
  <si>
    <t>HR Menedzsment tréning 2.</t>
  </si>
  <si>
    <t>HR menedzsment tr.1.</t>
  </si>
  <si>
    <t>Berke Szilárd Dr.</t>
  </si>
  <si>
    <t>9 kredit megszerzése kötelező</t>
  </si>
  <si>
    <t>Vezetés-szervezés 1.</t>
  </si>
  <si>
    <t>Csima Ferenc Dr.</t>
  </si>
  <si>
    <t>Kivett kurzusok:</t>
  </si>
  <si>
    <t>Gazdasági ismeretek</t>
  </si>
  <si>
    <t>Pénzügy és Számvitel</t>
  </si>
  <si>
    <t>A gazdaságtudomány alapjai</t>
  </si>
  <si>
    <t>Csoportos és egyéni önérvényesítő tréning I.</t>
  </si>
  <si>
    <t>Felnőttképzési Tanszék</t>
  </si>
  <si>
    <t>Sáriné Dr. Csajka Edina PHD</t>
  </si>
  <si>
    <t>Csoportos és egyéni önérvényesítő tréning II.</t>
  </si>
  <si>
    <t>Színházi élmény feldolgozása I.</t>
  </si>
  <si>
    <t xml:space="preserve">Magyar Nyelvészeti és Irodalmi </t>
  </si>
  <si>
    <t>Dr.Gombos Péter PhD</t>
  </si>
  <si>
    <t>Színházi élmény feldolgozása II.</t>
  </si>
  <si>
    <t>Dr. Gombos Péter PhD</t>
  </si>
  <si>
    <t>Színházi élmény feldolgozása III.</t>
  </si>
  <si>
    <t xml:space="preserve">Szakkollégium </t>
  </si>
  <si>
    <t>Bencéné Fekete Andrea PhD</t>
  </si>
  <si>
    <t>Olsovszkyné Némedi Andrea</t>
  </si>
  <si>
    <t>Gazdaságszociológia</t>
  </si>
  <si>
    <t>Gazdaságpszichológia</t>
  </si>
  <si>
    <t>Regionális gazdaságtan</t>
  </si>
  <si>
    <t>Nemzetközi gazdaságtan</t>
  </si>
  <si>
    <t>Környezetgazdaságtan</t>
  </si>
  <si>
    <t>Nagy Imre</t>
  </si>
  <si>
    <t>Mezei Cecilia Dr.</t>
  </si>
  <si>
    <t>Czuppon Viktória Dr.</t>
  </si>
  <si>
    <t>Koponicsné Györke Diána Dr.</t>
  </si>
  <si>
    <t>Idegen nyelvi képzés</t>
  </si>
  <si>
    <t>Türk Bilimleri</t>
  </si>
  <si>
    <t>Mesleki Türkçe (Uluslararası İlişkiler)</t>
  </si>
  <si>
    <t>Képzés összesen</t>
  </si>
  <si>
    <t>Érvényes: 2014. szeptember  01-től</t>
  </si>
  <si>
    <t>Statisztika 1.</t>
  </si>
  <si>
    <t>Költségvetési pénzügyek 1.</t>
  </si>
  <si>
    <t>Képzési program (KPR) kódja: 3BNNET14</t>
  </si>
  <si>
    <t>3BNNET14-0001</t>
  </si>
  <si>
    <t>3BNNET14-0002</t>
  </si>
  <si>
    <t>3BNNET14-0003</t>
  </si>
  <si>
    <t>3BNNET14-0004</t>
  </si>
  <si>
    <t>3BNNET14-0008</t>
  </si>
  <si>
    <t>3BNNET14-0084</t>
  </si>
  <si>
    <t>3BNNET14-0012</t>
  </si>
  <si>
    <t>3BNNET14-0013</t>
  </si>
  <si>
    <t>3BNNET14-0014</t>
  </si>
  <si>
    <t>3BNNET14-0015</t>
  </si>
  <si>
    <t>3BNNET14-0016</t>
  </si>
  <si>
    <t>3BNNET14-0017</t>
  </si>
  <si>
    <t>3BNNET14-0018</t>
  </si>
  <si>
    <t>3BNNET14-0019</t>
  </si>
  <si>
    <t>3BNNET14-0020</t>
  </si>
  <si>
    <t>3BNNET14-0021</t>
  </si>
  <si>
    <t>3BNNET14-0022</t>
  </si>
  <si>
    <t>3BNNET14-0077</t>
  </si>
  <si>
    <t>3BNNET14-0078</t>
  </si>
  <si>
    <t>3BNNET14-0079</t>
  </si>
  <si>
    <t>3BNNET14-0080</t>
  </si>
  <si>
    <t>3BNNET14-0081</t>
  </si>
  <si>
    <t>3BNNET14-0023</t>
  </si>
  <si>
    <t>3BNNET14-0024</t>
  </si>
  <si>
    <t>3BNNET14-0025</t>
  </si>
  <si>
    <t>3BNNET14-0030</t>
  </si>
  <si>
    <t>3BNNET14-0026</t>
  </si>
  <si>
    <t>3BNNET14-0027</t>
  </si>
  <si>
    <t>3BNNET14-0028</t>
  </si>
  <si>
    <t>3BNNET14-0029</t>
  </si>
  <si>
    <t>3BNNET14-0031</t>
  </si>
  <si>
    <t>3BNNET14-0032</t>
  </si>
  <si>
    <t>3BNNET14-0033</t>
  </si>
  <si>
    <t>3BNNET14-0034</t>
  </si>
  <si>
    <t>3BNNET14-0085</t>
  </si>
  <si>
    <t>3BNNET14-0086</t>
  </si>
  <si>
    <t>3BNNET14-0035</t>
  </si>
  <si>
    <t>3BNNET14-0036</t>
  </si>
  <si>
    <t>3BNNET14-0037</t>
  </si>
  <si>
    <t>3BNNET14-0038</t>
  </si>
  <si>
    <t>3BNNET14-0039</t>
  </si>
  <si>
    <t>3BNNET14-0040</t>
  </si>
  <si>
    <t>3BNNET14-0041</t>
  </si>
  <si>
    <t>3BNNET14-0042</t>
  </si>
  <si>
    <t>3BNNET14-0043</t>
  </si>
  <si>
    <t>3BNNET14-0044</t>
  </si>
  <si>
    <t>3BNNET14-0045</t>
  </si>
  <si>
    <t>3BNNET14-0046</t>
  </si>
  <si>
    <t>3BNNET14-0047</t>
  </si>
  <si>
    <t>3BNNET14-0048</t>
  </si>
  <si>
    <t>3BNNET14-0049</t>
  </si>
  <si>
    <t>3BNNET14-0050</t>
  </si>
  <si>
    <t>3BNNET14-0051</t>
  </si>
  <si>
    <t>3BNNET14-0054</t>
  </si>
  <si>
    <t>3BNNET14-0055</t>
  </si>
  <si>
    <t>3BNNET14-0056</t>
  </si>
  <si>
    <t>3BNNET14-0057</t>
  </si>
  <si>
    <t>3BNNET14-0059</t>
  </si>
  <si>
    <t>3BNNET14-0060</t>
  </si>
  <si>
    <t>3BNNET14-0061</t>
  </si>
  <si>
    <t>3BNNET14-0062</t>
  </si>
  <si>
    <t>3BNNET14-0063</t>
  </si>
  <si>
    <t>3BNNET14-0064</t>
  </si>
  <si>
    <t>3BNNET14-0065</t>
  </si>
  <si>
    <t>3BNNET14-0066</t>
  </si>
  <si>
    <t>3BNNET14-0067</t>
  </si>
  <si>
    <t>3BNNET14-0068</t>
  </si>
  <si>
    <t>3BNNET14-0070</t>
  </si>
  <si>
    <t>3BNNET14-0071</t>
  </si>
  <si>
    <t>3BNNET14-0072</t>
  </si>
  <si>
    <t>3BNNET14-0075</t>
  </si>
  <si>
    <t>3BNNET14-0082</t>
  </si>
  <si>
    <t>3BNNET14-0073</t>
  </si>
  <si>
    <t>3BNNET14-0074</t>
  </si>
  <si>
    <t>3BNNET14-0005</t>
  </si>
  <si>
    <t>3BNNET14-0083</t>
  </si>
  <si>
    <t>3BNNET14-0091</t>
  </si>
  <si>
    <t>3BNNET14-0092</t>
  </si>
  <si>
    <t>3BNNET14-0088</t>
  </si>
  <si>
    <t>3BNNET14-0089</t>
  </si>
  <si>
    <t>3BNNET14-0090</t>
  </si>
  <si>
    <t>3BNNET14-0087</t>
  </si>
  <si>
    <t>3BNNET14-0010</t>
  </si>
  <si>
    <t>3BNNET14-0069</t>
  </si>
  <si>
    <t>3BNNET14-0011</t>
  </si>
  <si>
    <t>3BNNET14-0007</t>
  </si>
  <si>
    <t>3BNNET14-0052</t>
  </si>
  <si>
    <t>3BNNET14-0053</t>
  </si>
  <si>
    <t>3BNNET14-0009</t>
  </si>
  <si>
    <t>3BNNET14-0058</t>
  </si>
  <si>
    <t>Oroszi Sándor Dr.</t>
  </si>
  <si>
    <t>Jogi ismeretek</t>
  </si>
  <si>
    <t>Európa tanulmányok szigorlat</t>
  </si>
  <si>
    <t xml:space="preserve">sz </t>
  </si>
  <si>
    <t>Általános nemzetközi ismeretek szigorlat</t>
  </si>
  <si>
    <t>Kötelező gyakorlati tárgyak</t>
  </si>
  <si>
    <t>Kötelezően választható gyakorlati tárgyak (egy tárgy választása kötelező)</t>
  </si>
  <si>
    <t>Tерминология ЕС на русском языке</t>
  </si>
  <si>
    <t>International Studies BSc</t>
  </si>
  <si>
    <t>Social Research Methods and Statistics</t>
  </si>
  <si>
    <t>Philosophy and Ethics</t>
  </si>
  <si>
    <t xml:space="preserve">Sociology  </t>
  </si>
  <si>
    <t>Social and Economic History</t>
  </si>
  <si>
    <t>Modern History</t>
  </si>
  <si>
    <t>Introduction to Political Science</t>
  </si>
  <si>
    <t>Microeconomics</t>
  </si>
  <si>
    <t>Macroeconomics</t>
  </si>
  <si>
    <t>Introduction to Public Administration and Law</t>
  </si>
  <si>
    <t>Internship Program</t>
  </si>
  <si>
    <t>Thesis Seminar 1</t>
  </si>
  <si>
    <t>Thesis Seminar 2</t>
  </si>
  <si>
    <t>Thesis Seminar 3</t>
  </si>
  <si>
    <t>Thesis Seminars</t>
  </si>
  <si>
    <t>Elective Courses</t>
  </si>
  <si>
    <t>Economic and Business Ethics</t>
  </si>
  <si>
    <t>Social Theories of Late Modern Societies</t>
  </si>
  <si>
    <t>Hungarian Language</t>
  </si>
  <si>
    <t>Physical Education 1</t>
  </si>
  <si>
    <t>Physical Education 2</t>
  </si>
  <si>
    <t>Public Administration</t>
  </si>
  <si>
    <t>History of European Integration</t>
  </si>
  <si>
    <t>EU Institutions and Decision Making Process</t>
  </si>
  <si>
    <t>International Protocol</t>
  </si>
  <si>
    <t>Cultural Diplomacy</t>
  </si>
  <si>
    <t>Management and Leadership</t>
  </si>
  <si>
    <t>Policies of the European Union</t>
  </si>
  <si>
    <t>Regional and Cohesion Policies of the European Union</t>
  </si>
  <si>
    <t>Foreign and Security Policies of the European Union</t>
  </si>
  <si>
    <t>Demographic and Migration Problems in the European Union</t>
  </si>
  <si>
    <t>Foreign and Security Policy</t>
  </si>
  <si>
    <t>Theories of International Relations</t>
  </si>
  <si>
    <t>History of International Relations</t>
  </si>
  <si>
    <t>International Organizations from 1945 to the Present</t>
  </si>
  <si>
    <t>International Law</t>
  </si>
  <si>
    <t>Environmental Economics and Sustainability</t>
  </si>
  <si>
    <t>International Economics</t>
  </si>
  <si>
    <t>Theory and Practice of International Politics</t>
  </si>
  <si>
    <t>Comparative History of Civilizations</t>
  </si>
  <si>
    <t>Russian and Soviet Studies</t>
  </si>
  <si>
    <t>American Studies</t>
  </si>
  <si>
    <t>Central European Studies</t>
  </si>
  <si>
    <t>Latin American Studies</t>
  </si>
  <si>
    <t>Regional Economics</t>
  </si>
  <si>
    <t>EU Professional Languages (the selection of two courses is compulsory)</t>
  </si>
  <si>
    <t>min. 12 credits</t>
  </si>
  <si>
    <t>Civilization Studies in Foreign Languages (the selection of one course is compulsory)</t>
  </si>
  <si>
    <t>Regional and Civilization Studies in English (the selection of two courses is compulsory)</t>
  </si>
  <si>
    <t>Regional and Civilization Studies</t>
  </si>
  <si>
    <t>European Union</t>
  </si>
  <si>
    <t>Practice of International Relations</t>
  </si>
  <si>
    <t>Compulsory Courses</t>
  </si>
  <si>
    <t>Introductory Courses</t>
  </si>
  <si>
    <t>Communication and Skills Development</t>
  </si>
  <si>
    <t>Regional and Local Government Management</t>
  </si>
  <si>
    <t>Methodological and Skills Development Courses</t>
  </si>
  <si>
    <t>Professional Languages (the selection of two languages is compulsory)</t>
  </si>
  <si>
    <t>General Social Sciences Courses</t>
  </si>
  <si>
    <t>International Studies Professional Courses</t>
  </si>
  <si>
    <t>Full-Time</t>
  </si>
  <si>
    <t>Curriculum</t>
  </si>
  <si>
    <t>Code</t>
  </si>
  <si>
    <t>Courses</t>
  </si>
  <si>
    <t>Preconditions</t>
  </si>
  <si>
    <t>Credits</t>
  </si>
  <si>
    <t>Course Moduls</t>
  </si>
  <si>
    <t>Specialization Courses</t>
  </si>
  <si>
    <t>Differentiated Professional Courses - European Union Studies Specialization</t>
  </si>
  <si>
    <t>EU Studies Professional Courses</t>
  </si>
  <si>
    <t>Problems of the Eastern and Balkan Enlargement of the EU</t>
  </si>
  <si>
    <t>Thesis Seminars and Practical Courses</t>
  </si>
  <si>
    <t>Physical Education</t>
  </si>
  <si>
    <t>Theory of Society and Civilizations Courses</t>
  </si>
  <si>
    <t>Further Elective Courses</t>
  </si>
  <si>
    <t>Public Administration and Security Studies Courses</t>
  </si>
  <si>
    <t>Public Economics and Finance</t>
  </si>
  <si>
    <t>The Human Sciences of Economics Courses</t>
  </si>
  <si>
    <t>Directorate of Foreign Languages</t>
  </si>
  <si>
    <t>Sem. 1</t>
  </si>
  <si>
    <t>Sem. 2</t>
  </si>
  <si>
    <t>Sem. 3</t>
  </si>
  <si>
    <t>Sem. 4</t>
  </si>
  <si>
    <t>Sem. 5</t>
  </si>
  <si>
    <t>Sem. 6</t>
  </si>
  <si>
    <t>Course Leader</t>
  </si>
  <si>
    <t>Hrs.</t>
  </si>
  <si>
    <t>req</t>
  </si>
  <si>
    <t>Cr.</t>
  </si>
  <si>
    <t>Sum total</t>
  </si>
  <si>
    <t>Total</t>
  </si>
  <si>
    <t>Specialization Total</t>
  </si>
  <si>
    <t>Modul Total</t>
  </si>
  <si>
    <t>Social Sciences</t>
  </si>
  <si>
    <t>Mathematics and Informatics</t>
  </si>
  <si>
    <t>International Economic Relations</t>
  </si>
  <si>
    <t>Accounting and Law</t>
  </si>
  <si>
    <t xml:space="preserve">Barkóczy László </t>
  </si>
  <si>
    <t xml:space="preserve">Nagy Enikő </t>
  </si>
  <si>
    <t xml:space="preserve">Molnár Gábor </t>
  </si>
  <si>
    <t xml:space="preserve">Fekete Lilla Sára </t>
  </si>
  <si>
    <t xml:space="preserve">Bács Gábor </t>
  </si>
  <si>
    <t xml:space="preserve">Horváth Gyula </t>
  </si>
  <si>
    <t xml:space="preserve">Kolontári Attila  </t>
  </si>
  <si>
    <t xml:space="preserve">József István </t>
  </si>
  <si>
    <t xml:space="preserve">Bertalan Péter </t>
  </si>
  <si>
    <t xml:space="preserve">Szávai Ferenc </t>
  </si>
  <si>
    <t>Koponicsné  Györke Diána</t>
  </si>
  <si>
    <t xml:space="preserve">Birher Nándor </t>
  </si>
  <si>
    <t xml:space="preserve">Gál Zoltán </t>
  </si>
  <si>
    <t xml:space="preserve">Kerekes Sándor </t>
  </si>
  <si>
    <t xml:space="preserve">Seres Attila </t>
  </si>
  <si>
    <t xml:space="preserve">Berke Szilárd </t>
  </si>
  <si>
    <t xml:space="preserve">Walter Virág </t>
  </si>
  <si>
    <t xml:space="preserve">Mezei Cecilia </t>
  </si>
  <si>
    <t xml:space="preserve">Parádi-Dolgos Anett </t>
  </si>
  <si>
    <t xml:space="preserve">Kövérné Nagyházi Bernadette </t>
  </si>
  <si>
    <t>Sáriné  Csajka Edina PHD</t>
  </si>
  <si>
    <t>Gombos Péter PhD</t>
  </si>
  <si>
    <t xml:space="preserve"> Gombos Péter PhD</t>
  </si>
  <si>
    <t xml:space="preserve">Csizmadiáné Czuppon Viktória </t>
  </si>
  <si>
    <t xml:space="preserve">Fináncz Judit </t>
  </si>
  <si>
    <t xml:space="preserve">Repa Imre </t>
  </si>
  <si>
    <t>Department/Institute</t>
  </si>
  <si>
    <t xml:space="preserve">International Economics </t>
  </si>
  <si>
    <t>Regional Sciences and Statistics</t>
  </si>
  <si>
    <t>Bánkuti Gyöngyi</t>
  </si>
  <si>
    <t>Agricultural Economics and Management</t>
  </si>
  <si>
    <t>Business Communication</t>
  </si>
  <si>
    <t>Finance and Economics</t>
  </si>
  <si>
    <t>Sport Office</t>
  </si>
  <si>
    <t>Kiss Zoltán</t>
  </si>
  <si>
    <t>3BMIT1COS00017</t>
  </si>
  <si>
    <t>3BTTU1SRM00017</t>
  </si>
  <si>
    <t>0BICS1EIS00017</t>
  </si>
  <si>
    <t>0BICS1FIS00017</t>
  </si>
  <si>
    <t>3BTTT1PAE00017</t>
  </si>
  <si>
    <t>3BTTT1SOC00017</t>
  </si>
  <si>
    <t>3BPKT1MIC00017</t>
  </si>
  <si>
    <t>3BPKT1MAC00017</t>
  </si>
  <si>
    <t>3BTTT1MOH00017</t>
  </si>
  <si>
    <t>3BNGK1SEH00017</t>
  </si>
  <si>
    <t>3BTTT1IPS00017</t>
  </si>
  <si>
    <t>3BSZJ1IPA00017</t>
  </si>
  <si>
    <t>3BNGK1HIR00017</t>
  </si>
  <si>
    <t>3BNGK1IOP00017</t>
  </si>
  <si>
    <t>3BNGK1TIR00017</t>
  </si>
  <si>
    <t>3BNGK1FSP00017</t>
  </si>
  <si>
    <t>3BNGK1INE00017</t>
  </si>
  <si>
    <t>3BNGK1EES00017</t>
  </si>
  <si>
    <t>3BTTT1HEI00017</t>
  </si>
  <si>
    <t>3BAMT1BUC00017</t>
  </si>
  <si>
    <t>3BAMT1INP00017</t>
  </si>
  <si>
    <t>3BAMT1CUD00017</t>
  </si>
  <si>
    <t>3BAMT1MAL00017</t>
  </si>
  <si>
    <t>3BMGK1PEU00017</t>
  </si>
  <si>
    <t>3BRTS1RCP00017</t>
  </si>
  <si>
    <t>3BNGK1FSE00017</t>
  </si>
  <si>
    <t>3BNGK1DMP00017</t>
  </si>
  <si>
    <t>3BTTT1PEB00017</t>
  </si>
  <si>
    <t>0BSIL1PHE10017</t>
  </si>
  <si>
    <t>3BNGK1THS10017</t>
  </si>
  <si>
    <t>3BNGK1THS30017</t>
  </si>
  <si>
    <t>Communication and Etiquette Skills</t>
  </si>
  <si>
    <t>Computer Skills</t>
  </si>
  <si>
    <t>3BMKT1INP00017</t>
  </si>
  <si>
    <t>0BICS2EEU00000</t>
  </si>
  <si>
    <t>0BICS1EUD00017</t>
  </si>
  <si>
    <t>3BTTT2LFD00017</t>
  </si>
  <si>
    <t>3BTTT2LED00017</t>
  </si>
  <si>
    <t>3BTTT2REB00017</t>
  </si>
  <si>
    <t>3BTTT2RLG00017</t>
  </si>
  <si>
    <t>3BRTS2REE00017</t>
  </si>
  <si>
    <t>3BNGK2CHC00017</t>
  </si>
  <si>
    <t>3BTTT2BCI00017</t>
  </si>
  <si>
    <t>3BTTT2CII00017</t>
  </si>
  <si>
    <t>3BTTT2CFR00017</t>
  </si>
  <si>
    <t>3BINY2LDD00017</t>
  </si>
  <si>
    <t>3BTTT2PYC00017</t>
  </si>
  <si>
    <t>3BTTT2LFE00017</t>
  </si>
  <si>
    <t>3BTTT2TEE00017</t>
  </si>
  <si>
    <t>3BTTT2TET00017</t>
  </si>
  <si>
    <t>3BTTT3EBE00017</t>
  </si>
  <si>
    <t>3BTTT3STL00017</t>
  </si>
  <si>
    <t>3BRTS3PUA00017</t>
  </si>
  <si>
    <t>3BPKT3PEF00017</t>
  </si>
  <si>
    <t>0BSIL1PHE20017</t>
  </si>
  <si>
    <t>3BNGK2THS20017</t>
  </si>
  <si>
    <t>3BTTT1HUL00017</t>
  </si>
  <si>
    <t>Valid from September 1, 2018</t>
  </si>
  <si>
    <t>Moizs Attila</t>
  </si>
  <si>
    <t>Social Psychology</t>
  </si>
  <si>
    <t>Tóth Gergely</t>
  </si>
  <si>
    <t>Grant Writing and Management</t>
  </si>
  <si>
    <t>Social Science Approach to Economic Life</t>
  </si>
  <si>
    <t>Socialpsychology, Sociology, Philosophy and Ethics</t>
  </si>
  <si>
    <t>3BTTU1CES00018</t>
  </si>
  <si>
    <t>3BPPP1SOP00018</t>
  </si>
  <si>
    <t>3BSZJ1INL00018</t>
  </si>
  <si>
    <t>3BTTT2RSS00018</t>
  </si>
  <si>
    <t>3BTTT2AMS00018</t>
  </si>
  <si>
    <t>3BTTT2CES00018</t>
  </si>
  <si>
    <t>3BTTT2LAS00018</t>
  </si>
  <si>
    <t>3BNGK1EUI00018</t>
  </si>
  <si>
    <t>3BMIT1GWM00018</t>
  </si>
  <si>
    <t>3BTTT3SSA00018</t>
  </si>
  <si>
    <t>Code of the Programme: 3BNNET18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</si>
</sst>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1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trike/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3"/>
      <color rgb="FFC00000"/>
      <name val="Arial"/>
      <family val="2"/>
      <charset val="238"/>
    </font>
    <font>
      <sz val="13"/>
      <color rgb="FFC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 tint="4.9989318521683403E-2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5" fillId="6" borderId="0" applyNumberFormat="0" applyBorder="0" applyAlignment="0" applyProtection="0"/>
    <xf numFmtId="0" fontId="7" fillId="0" borderId="0"/>
  </cellStyleXfs>
  <cellXfs count="667">
    <xf numFmtId="0" fontId="0" fillId="0" borderId="0" xfId="0"/>
    <xf numFmtId="0" fontId="1" fillId="0" borderId="0" xfId="0" applyFont="1"/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/>
    <xf numFmtId="0" fontId="7" fillId="0" borderId="0" xfId="0" applyFont="1" applyBorder="1"/>
    <xf numFmtId="0" fontId="7" fillId="0" borderId="1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 shrinkToFit="1"/>
    </xf>
    <xf numFmtId="49" fontId="7" fillId="0" borderId="16" xfId="0" applyNumberFormat="1" applyFont="1" applyBorder="1" applyAlignment="1">
      <alignment horizontal="center" vertical="center" shrinkToFit="1"/>
    </xf>
    <xf numFmtId="49" fontId="7" fillId="0" borderId="18" xfId="0" applyNumberFormat="1" applyFont="1" applyBorder="1" applyAlignment="1">
      <alignment horizontal="center" vertical="center" shrinkToFit="1"/>
    </xf>
    <xf numFmtId="49" fontId="7" fillId="0" borderId="17" xfId="0" applyNumberFormat="1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2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center" vertical="center"/>
    </xf>
    <xf numFmtId="49" fontId="7" fillId="0" borderId="18" xfId="0" applyNumberFormat="1" applyFont="1" applyFill="1" applyBorder="1" applyAlignment="1">
      <alignment horizontal="center" vertical="center" shrinkToFit="1"/>
    </xf>
    <xf numFmtId="0" fontId="7" fillId="0" borderId="16" xfId="0" applyFont="1" applyFill="1" applyBorder="1" applyAlignment="1">
      <alignment vertical="center" wrapText="1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left" vertical="center"/>
    </xf>
    <xf numFmtId="49" fontId="7" fillId="0" borderId="31" xfId="0" applyNumberFormat="1" applyFont="1" applyFill="1" applyBorder="1" applyAlignment="1">
      <alignment horizontal="center" vertical="center" shrinkToFit="1"/>
    </xf>
    <xf numFmtId="0" fontId="7" fillId="0" borderId="5" xfId="0" applyFont="1" applyFill="1" applyBorder="1"/>
    <xf numFmtId="0" fontId="7" fillId="0" borderId="6" xfId="0" applyFont="1" applyFill="1" applyBorder="1"/>
    <xf numFmtId="0" fontId="7" fillId="0" borderId="5" xfId="0" applyFont="1" applyBorder="1"/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32" xfId="0" applyFont="1" applyFill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7" fillId="0" borderId="0" xfId="0" applyFont="1" applyFill="1" applyAlignment="1">
      <alignment wrapText="1"/>
    </xf>
    <xf numFmtId="0" fontId="7" fillId="0" borderId="34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left" vertical="center"/>
    </xf>
    <xf numFmtId="0" fontId="7" fillId="0" borderId="35" xfId="0" applyFont="1" applyFill="1" applyBorder="1" applyAlignment="1">
      <alignment vertical="center" wrapText="1"/>
    </xf>
    <xf numFmtId="0" fontId="7" fillId="0" borderId="31" xfId="0" applyFont="1" applyFill="1" applyBorder="1" applyAlignment="1">
      <alignment vertical="center" wrapText="1"/>
    </xf>
    <xf numFmtId="0" fontId="7" fillId="0" borderId="6" xfId="0" applyFont="1" applyBorder="1"/>
    <xf numFmtId="0" fontId="7" fillId="0" borderId="11" xfId="0" applyFont="1" applyBorder="1"/>
    <xf numFmtId="0" fontId="7" fillId="0" borderId="19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0" fontId="7" fillId="0" borderId="36" xfId="0" applyFont="1" applyFill="1" applyBorder="1" applyAlignment="1">
      <alignment horizontal="left" vertical="center"/>
    </xf>
    <xf numFmtId="49" fontId="7" fillId="0" borderId="37" xfId="0" applyNumberFormat="1" applyFont="1" applyFill="1" applyBorder="1" applyAlignment="1">
      <alignment horizontal="center" vertical="center" shrinkToFit="1"/>
    </xf>
    <xf numFmtId="49" fontId="7" fillId="0" borderId="38" xfId="0" applyNumberFormat="1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/>
    </xf>
    <xf numFmtId="49" fontId="7" fillId="0" borderId="39" xfId="0" applyNumberFormat="1" applyFont="1" applyFill="1" applyBorder="1" applyAlignment="1">
      <alignment horizontal="center" vertical="center" shrinkToFit="1"/>
    </xf>
    <xf numFmtId="0" fontId="7" fillId="0" borderId="29" xfId="0" applyFont="1" applyFill="1" applyBorder="1" applyAlignment="1">
      <alignment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10" xfId="0" applyFont="1" applyBorder="1"/>
    <xf numFmtId="0" fontId="7" fillId="0" borderId="10" xfId="0" applyFont="1" applyBorder="1" applyAlignment="1">
      <alignment horizontal="left" vertical="center"/>
    </xf>
    <xf numFmtId="0" fontId="7" fillId="0" borderId="33" xfId="0" applyFont="1" applyFill="1" applyBorder="1" applyAlignment="1">
      <alignment horizontal="left" vertical="center"/>
    </xf>
    <xf numFmtId="49" fontId="7" fillId="0" borderId="41" xfId="0" applyNumberFormat="1" applyFont="1" applyFill="1" applyBorder="1" applyAlignment="1">
      <alignment horizontal="center" vertical="center" shrinkToFit="1"/>
    </xf>
    <xf numFmtId="0" fontId="7" fillId="0" borderId="7" xfId="0" applyFont="1" applyFill="1" applyBorder="1"/>
    <xf numFmtId="0" fontId="7" fillId="0" borderId="8" xfId="0" applyFont="1" applyFill="1" applyBorder="1"/>
    <xf numFmtId="0" fontId="7" fillId="0" borderId="16" xfId="0" applyFont="1" applyFill="1" applyBorder="1" applyAlignment="1">
      <alignment horizontal="center" vertical="center" shrinkToFit="1"/>
    </xf>
    <xf numFmtId="0" fontId="7" fillId="0" borderId="17" xfId="0" applyFont="1" applyBorder="1" applyAlignment="1">
      <alignment vertical="center"/>
    </xf>
    <xf numFmtId="0" fontId="7" fillId="0" borderId="43" xfId="0" applyFont="1" applyBorder="1"/>
    <xf numFmtId="0" fontId="7" fillId="0" borderId="1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wrapText="1"/>
    </xf>
    <xf numFmtId="0" fontId="7" fillId="0" borderId="11" xfId="0" applyFont="1" applyFill="1" applyBorder="1" applyAlignment="1">
      <alignment wrapText="1"/>
    </xf>
    <xf numFmtId="0" fontId="7" fillId="0" borderId="10" xfId="0" applyFont="1" applyFill="1" applyBorder="1" applyAlignment="1">
      <alignment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1" fontId="7" fillId="0" borderId="11" xfId="0" applyNumberFormat="1" applyFont="1" applyBorder="1" applyAlignment="1">
      <alignment horizontal="center" vertical="center" shrinkToFit="1"/>
    </xf>
    <xf numFmtId="1" fontId="1" fillId="2" borderId="44" xfId="0" applyNumberFormat="1" applyFont="1" applyFill="1" applyBorder="1" applyAlignment="1">
      <alignment horizontal="center" vertical="center" shrinkToFit="1"/>
    </xf>
    <xf numFmtId="0" fontId="7" fillId="0" borderId="9" xfId="0" applyFont="1" applyFill="1" applyBorder="1"/>
    <xf numFmtId="0" fontId="7" fillId="0" borderId="32" xfId="0" applyFont="1" applyFill="1" applyBorder="1"/>
    <xf numFmtId="0" fontId="7" fillId="0" borderId="38" xfId="0" applyFont="1" applyFill="1" applyBorder="1"/>
    <xf numFmtId="0" fontId="7" fillId="0" borderId="34" xfId="0" applyFont="1" applyFill="1" applyBorder="1" applyAlignment="1">
      <alignment vertical="center"/>
    </xf>
    <xf numFmtId="0" fontId="7" fillId="0" borderId="32" xfId="0" applyFont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 shrinkToFit="1"/>
    </xf>
    <xf numFmtId="0" fontId="7" fillId="0" borderId="16" xfId="0" applyFont="1" applyBorder="1"/>
    <xf numFmtId="0" fontId="7" fillId="0" borderId="18" xfId="0" applyFont="1" applyBorder="1"/>
    <xf numFmtId="0" fontId="7" fillId="0" borderId="17" xfId="0" applyFont="1" applyBorder="1"/>
    <xf numFmtId="0" fontId="7" fillId="0" borderId="29" xfId="0" applyFont="1" applyBorder="1"/>
    <xf numFmtId="0" fontId="10" fillId="0" borderId="5" xfId="0" applyFont="1" applyFill="1" applyBorder="1" applyAlignment="1">
      <alignment horizontal="center" vertical="center"/>
    </xf>
    <xf numFmtId="0" fontId="7" fillId="0" borderId="31" xfId="0" applyFont="1" applyBorder="1"/>
    <xf numFmtId="0" fontId="7" fillId="0" borderId="31" xfId="0" applyFont="1" applyBorder="1" applyAlignment="1">
      <alignment wrapText="1"/>
    </xf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8" xfId="0" applyFont="1" applyBorder="1" applyAlignment="1">
      <alignment wrapText="1"/>
    </xf>
    <xf numFmtId="0" fontId="7" fillId="0" borderId="16" xfId="0" applyFont="1" applyBorder="1" applyAlignment="1">
      <alignment vertical="center" wrapText="1"/>
    </xf>
    <xf numFmtId="0" fontId="7" fillId="0" borderId="45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7" fillId="0" borderId="46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center" wrapText="1"/>
    </xf>
    <xf numFmtId="0" fontId="7" fillId="0" borderId="14" xfId="0" applyFont="1" applyFill="1" applyBorder="1" applyAlignment="1">
      <alignment horizontal="center" wrapText="1"/>
    </xf>
    <xf numFmtId="0" fontId="7" fillId="0" borderId="15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47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/>
    <xf numFmtId="0" fontId="13" fillId="0" borderId="0" xfId="0" applyFont="1"/>
    <xf numFmtId="0" fontId="7" fillId="0" borderId="7" xfId="0" applyFont="1" applyBorder="1" applyAlignment="1">
      <alignment vertical="center"/>
    </xf>
    <xf numFmtId="0" fontId="1" fillId="3" borderId="26" xfId="0" applyFont="1" applyFill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 shrinkToFit="1"/>
    </xf>
    <xf numFmtId="49" fontId="1" fillId="3" borderId="26" xfId="0" applyNumberFormat="1" applyFont="1" applyFill="1" applyBorder="1" applyAlignment="1">
      <alignment horizontal="center" vertical="center" shrinkToFit="1"/>
    </xf>
    <xf numFmtId="0" fontId="11" fillId="0" borderId="0" xfId="0" applyFont="1" applyFill="1"/>
    <xf numFmtId="0" fontId="7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7" fillId="0" borderId="17" xfId="0" applyFont="1" applyBorder="1" applyAlignment="1">
      <alignment vertical="center" wrapText="1"/>
    </xf>
    <xf numFmtId="0" fontId="7" fillId="0" borderId="49" xfId="0" applyFont="1" applyBorder="1"/>
    <xf numFmtId="49" fontId="7" fillId="0" borderId="36" xfId="0" applyNumberFormat="1" applyFont="1" applyBorder="1" applyAlignment="1">
      <alignment horizontal="center" vertical="center" shrinkToFit="1"/>
    </xf>
    <xf numFmtId="49" fontId="7" fillId="0" borderId="32" xfId="0" applyNumberFormat="1" applyFont="1" applyFill="1" applyBorder="1" applyAlignment="1">
      <alignment horizontal="center" vertical="center" shrinkToFit="1"/>
    </xf>
    <xf numFmtId="49" fontId="7" fillId="0" borderId="32" xfId="0" applyNumberFormat="1" applyFont="1" applyBorder="1" applyAlignment="1">
      <alignment horizontal="center" vertical="center" shrinkToFit="1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7" fillId="0" borderId="51" xfId="0" applyFont="1" applyBorder="1" applyAlignment="1">
      <alignment vertical="center" wrapText="1"/>
    </xf>
    <xf numFmtId="0" fontId="7" fillId="0" borderId="43" xfId="0" applyFont="1" applyFill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7" fillId="0" borderId="49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/>
    </xf>
    <xf numFmtId="0" fontId="7" fillId="0" borderId="32" xfId="0" applyFont="1" applyBorder="1" applyAlignment="1">
      <alignment vertical="center" wrapText="1"/>
    </xf>
    <xf numFmtId="0" fontId="6" fillId="0" borderId="35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13" fillId="4" borderId="50" xfId="0" applyFont="1" applyFill="1" applyBorder="1" applyAlignment="1"/>
    <xf numFmtId="0" fontId="7" fillId="0" borderId="0" xfId="0" applyFont="1" applyFill="1" applyAlignment="1"/>
    <xf numFmtId="0" fontId="12" fillId="4" borderId="22" xfId="0" applyFont="1" applyFill="1" applyBorder="1" applyAlignment="1"/>
    <xf numFmtId="0" fontId="12" fillId="4" borderId="50" xfId="0" applyFont="1" applyFill="1" applyBorder="1" applyAlignment="1"/>
    <xf numFmtId="0" fontId="12" fillId="4" borderId="48" xfId="0" applyFont="1" applyFill="1" applyBorder="1" applyAlignment="1"/>
    <xf numFmtId="0" fontId="7" fillId="0" borderId="54" xfId="0" applyFont="1" applyFill="1" applyBorder="1" applyAlignment="1">
      <alignment horizontal="center" vertical="center"/>
    </xf>
    <xf numFmtId="0" fontId="7" fillId="0" borderId="13" xfId="0" applyFont="1" applyFill="1" applyBorder="1"/>
    <xf numFmtId="0" fontId="7" fillId="0" borderId="14" xfId="0" applyFont="1" applyFill="1" applyBorder="1"/>
    <xf numFmtId="0" fontId="7" fillId="0" borderId="55" xfId="0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left" vertical="center"/>
    </xf>
    <xf numFmtId="0" fontId="14" fillId="5" borderId="18" xfId="0" applyFont="1" applyFill="1" applyBorder="1" applyAlignment="1">
      <alignment vertical="center"/>
    </xf>
    <xf numFmtId="0" fontId="14" fillId="5" borderId="4" xfId="0" applyFont="1" applyFill="1" applyBorder="1"/>
    <xf numFmtId="0" fontId="14" fillId="5" borderId="5" xfId="0" applyFont="1" applyFill="1" applyBorder="1"/>
    <xf numFmtId="0" fontId="14" fillId="5" borderId="5" xfId="0" applyFont="1" applyFill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14" fillId="5" borderId="43" xfId="0" applyFont="1" applyFill="1" applyBorder="1" applyAlignment="1">
      <alignment vertical="center" wrapText="1"/>
    </xf>
    <xf numFmtId="0" fontId="14" fillId="5" borderId="18" xfId="0" applyFont="1" applyFill="1" applyBorder="1"/>
    <xf numFmtId="0" fontId="14" fillId="5" borderId="0" xfId="0" applyFont="1" applyFill="1"/>
    <xf numFmtId="0" fontId="14" fillId="5" borderId="6" xfId="0" applyFont="1" applyFill="1" applyBorder="1"/>
    <xf numFmtId="0" fontId="14" fillId="5" borderId="56" xfId="0" applyFont="1" applyFill="1" applyBorder="1"/>
    <xf numFmtId="0" fontId="14" fillId="5" borderId="20" xfId="0" applyFont="1" applyFill="1" applyBorder="1"/>
    <xf numFmtId="0" fontId="14" fillId="5" borderId="57" xfId="0" applyFont="1" applyFill="1" applyBorder="1"/>
    <xf numFmtId="0" fontId="14" fillId="5" borderId="19" xfId="0" applyFont="1" applyFill="1" applyBorder="1" applyAlignment="1">
      <alignment horizontal="center" vertical="center"/>
    </xf>
    <xf numFmtId="0" fontId="14" fillId="5" borderId="20" xfId="0" applyFont="1" applyFill="1" applyBorder="1" applyAlignment="1">
      <alignment horizontal="center" vertical="center"/>
    </xf>
    <xf numFmtId="0" fontId="14" fillId="5" borderId="21" xfId="0" applyFont="1" applyFill="1" applyBorder="1" applyAlignment="1">
      <alignment horizontal="center" vertical="center"/>
    </xf>
    <xf numFmtId="0" fontId="14" fillId="5" borderId="56" xfId="0" applyFont="1" applyFill="1" applyBorder="1" applyAlignment="1">
      <alignment horizontal="center" vertical="center"/>
    </xf>
    <xf numFmtId="0" fontId="14" fillId="5" borderId="57" xfId="0" applyFont="1" applyFill="1" applyBorder="1" applyAlignment="1">
      <alignment horizontal="center" vertical="center"/>
    </xf>
    <xf numFmtId="0" fontId="14" fillId="5" borderId="46" xfId="0" applyFont="1" applyFill="1" applyBorder="1" applyAlignment="1">
      <alignment vertical="center" wrapText="1"/>
    </xf>
    <xf numFmtId="0" fontId="14" fillId="5" borderId="29" xfId="0" applyFont="1" applyFill="1" applyBorder="1"/>
    <xf numFmtId="0" fontId="14" fillId="0" borderId="0" xfId="0" applyFont="1" applyFill="1" applyBorder="1"/>
    <xf numFmtId="0" fontId="14" fillId="0" borderId="0" xfId="0" applyFont="1" applyBorder="1"/>
    <xf numFmtId="0" fontId="7" fillId="0" borderId="3" xfId="0" applyFont="1" applyFill="1" applyBorder="1"/>
    <xf numFmtId="0" fontId="7" fillId="0" borderId="31" xfId="0" applyFont="1" applyFill="1" applyBorder="1" applyAlignment="1">
      <alignment horizontal="left" vertical="center"/>
    </xf>
    <xf numFmtId="0" fontId="14" fillId="0" borderId="1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43" xfId="0" applyFont="1" applyFill="1" applyBorder="1" applyAlignment="1">
      <alignment vertical="center" wrapText="1"/>
    </xf>
    <xf numFmtId="0" fontId="14" fillId="0" borderId="18" xfId="0" applyFont="1" applyBorder="1"/>
    <xf numFmtId="0" fontId="7" fillId="0" borderId="29" xfId="0" applyFont="1" applyFill="1" applyBorder="1"/>
    <xf numFmtId="0" fontId="7" fillId="0" borderId="31" xfId="0" applyFont="1" applyFill="1" applyBorder="1" applyAlignment="1">
      <alignment wrapText="1"/>
    </xf>
    <xf numFmtId="0" fontId="7" fillId="0" borderId="58" xfId="0" applyFont="1" applyFill="1" applyBorder="1" applyAlignment="1">
      <alignment horizontal="center"/>
    </xf>
    <xf numFmtId="0" fontId="7" fillId="0" borderId="54" xfId="0" applyFont="1" applyFill="1" applyBorder="1" applyAlignment="1">
      <alignment horizontal="center"/>
    </xf>
    <xf numFmtId="0" fontId="7" fillId="0" borderId="59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/>
    </xf>
    <xf numFmtId="0" fontId="7" fillId="0" borderId="18" xfId="0" applyFont="1" applyFill="1" applyBorder="1"/>
    <xf numFmtId="0" fontId="7" fillId="0" borderId="32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/>
    </xf>
    <xf numFmtId="0" fontId="7" fillId="0" borderId="18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vertical="center" wrapText="1"/>
    </xf>
    <xf numFmtId="0" fontId="7" fillId="0" borderId="17" xfId="0" applyFont="1" applyFill="1" applyBorder="1"/>
    <xf numFmtId="0" fontId="7" fillId="0" borderId="7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31" xfId="0" applyFont="1" applyFill="1" applyBorder="1" applyAlignment="1">
      <alignment vertical="center"/>
    </xf>
    <xf numFmtId="0" fontId="7" fillId="0" borderId="60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/>
    </xf>
    <xf numFmtId="0" fontId="7" fillId="0" borderId="31" xfId="0" applyFont="1" applyFill="1" applyBorder="1"/>
    <xf numFmtId="0" fontId="7" fillId="0" borderId="18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16" fillId="0" borderId="17" xfId="0" applyFont="1" applyFill="1" applyBorder="1" applyAlignment="1">
      <alignment vertical="center"/>
    </xf>
    <xf numFmtId="49" fontId="16" fillId="0" borderId="41" xfId="0" applyNumberFormat="1" applyFont="1" applyFill="1" applyBorder="1" applyAlignment="1">
      <alignment horizontal="center" vertical="center" shrinkToFit="1"/>
    </xf>
    <xf numFmtId="0" fontId="16" fillId="0" borderId="10" xfId="0" applyFont="1" applyFill="1" applyBorder="1" applyAlignment="1">
      <alignment horizontal="center" vertical="center"/>
    </xf>
    <xf numFmtId="0" fontId="16" fillId="0" borderId="42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7" xfId="0" applyFont="1" applyFill="1" applyBorder="1"/>
    <xf numFmtId="0" fontId="16" fillId="0" borderId="8" xfId="0" applyFont="1" applyFill="1" applyBorder="1"/>
    <xf numFmtId="0" fontId="16" fillId="0" borderId="9" xfId="0" applyFont="1" applyFill="1" applyBorder="1"/>
    <xf numFmtId="0" fontId="16" fillId="0" borderId="7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vertical="center" wrapText="1"/>
    </xf>
    <xf numFmtId="0" fontId="16" fillId="0" borderId="17" xfId="0" applyFont="1" applyFill="1" applyBorder="1"/>
    <xf numFmtId="0" fontId="16" fillId="0" borderId="18" xfId="0" applyFont="1" applyFill="1" applyBorder="1" applyAlignment="1">
      <alignment horizontal="left" vertical="center"/>
    </xf>
    <xf numFmtId="0" fontId="16" fillId="0" borderId="42" xfId="0" applyFont="1" applyFill="1" applyBorder="1" applyAlignment="1">
      <alignment vertical="center" wrapText="1"/>
    </xf>
    <xf numFmtId="49" fontId="17" fillId="0" borderId="17" xfId="1" applyNumberFormat="1" applyFont="1" applyFill="1" applyBorder="1" applyAlignment="1">
      <alignment horizontal="center" vertical="center" shrinkToFit="1"/>
    </xf>
    <xf numFmtId="0" fontId="16" fillId="0" borderId="17" xfId="0" applyFont="1" applyFill="1" applyBorder="1" applyAlignment="1">
      <alignment horizontal="left" vertical="center"/>
    </xf>
    <xf numFmtId="49" fontId="16" fillId="0" borderId="17" xfId="0" applyNumberFormat="1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32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43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vertical="center" wrapText="1"/>
    </xf>
    <xf numFmtId="0" fontId="16" fillId="0" borderId="18" xfId="0" applyFont="1" applyFill="1" applyBorder="1"/>
    <xf numFmtId="0" fontId="16" fillId="0" borderId="0" xfId="0" applyFont="1" applyFill="1"/>
    <xf numFmtId="0" fontId="16" fillId="0" borderId="38" xfId="0" applyFont="1" applyFill="1" applyBorder="1" applyAlignment="1">
      <alignment vertical="center" shrinkToFit="1"/>
    </xf>
    <xf numFmtId="49" fontId="17" fillId="0" borderId="18" xfId="1" applyNumberFormat="1" applyFont="1" applyFill="1" applyBorder="1" applyAlignment="1">
      <alignment horizontal="center" vertical="center" shrinkToFit="1"/>
    </xf>
    <xf numFmtId="0" fontId="16" fillId="0" borderId="29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7" fillId="0" borderId="6" xfId="0" applyFont="1" applyFill="1" applyBorder="1" applyAlignment="1">
      <alignment vertical="center" wrapText="1"/>
    </xf>
    <xf numFmtId="49" fontId="18" fillId="0" borderId="18" xfId="1" applyNumberFormat="1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0" fontId="7" fillId="0" borderId="42" xfId="0" applyFont="1" applyFill="1" applyBorder="1" applyAlignment="1">
      <alignment vertical="center" wrapText="1"/>
    </xf>
    <xf numFmtId="49" fontId="18" fillId="0" borderId="17" xfId="1" applyNumberFormat="1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left" vertical="center"/>
    </xf>
    <xf numFmtId="0" fontId="16" fillId="0" borderId="17" xfId="0" applyFont="1" applyBorder="1"/>
    <xf numFmtId="0" fontId="16" fillId="0" borderId="18" xfId="0" applyFont="1" applyBorder="1"/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34" xfId="0" applyFont="1" applyFill="1" applyBorder="1" applyAlignment="1">
      <alignment vertical="center" wrapText="1"/>
    </xf>
    <xf numFmtId="49" fontId="16" fillId="0" borderId="31" xfId="0" applyNumberFormat="1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0" fontId="16" fillId="0" borderId="31" xfId="0" applyFont="1" applyFill="1" applyBorder="1" applyAlignment="1">
      <alignment vertical="center" wrapText="1"/>
    </xf>
    <xf numFmtId="0" fontId="16" fillId="0" borderId="31" xfId="0" applyFont="1" applyBorder="1"/>
    <xf numFmtId="0" fontId="16" fillId="0" borderId="0" xfId="0" applyFont="1" applyFill="1" applyBorder="1"/>
    <xf numFmtId="0" fontId="16" fillId="0" borderId="33" xfId="0" applyFont="1" applyFill="1" applyBorder="1" applyAlignment="1">
      <alignment horizontal="left" vertical="center"/>
    </xf>
    <xf numFmtId="0" fontId="16" fillId="0" borderId="16" xfId="0" applyFont="1" applyBorder="1"/>
    <xf numFmtId="49" fontId="7" fillId="0" borderId="34" xfId="0" applyNumberFormat="1" applyFont="1" applyFill="1" applyBorder="1" applyAlignment="1">
      <alignment horizontal="center" vertical="center" shrinkToFit="1"/>
    </xf>
    <xf numFmtId="0" fontId="7" fillId="7" borderId="52" xfId="0" applyFont="1" applyFill="1" applyBorder="1" applyAlignment="1">
      <alignment horizontal="center" vertical="center"/>
    </xf>
    <xf numFmtId="0" fontId="7" fillId="7" borderId="44" xfId="0" applyFont="1" applyFill="1" applyBorder="1" applyAlignment="1">
      <alignment horizontal="center" vertical="center"/>
    </xf>
    <xf numFmtId="0" fontId="7" fillId="7" borderId="23" xfId="0" applyFont="1" applyFill="1" applyBorder="1" applyAlignment="1">
      <alignment horizontal="center" vertical="center"/>
    </xf>
    <xf numFmtId="0" fontId="1" fillId="7" borderId="26" xfId="0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>
      <alignment horizontal="center" vertical="center" shrinkToFit="1"/>
    </xf>
    <xf numFmtId="0" fontId="16" fillId="0" borderId="4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" fillId="8" borderId="26" xfId="0" applyFont="1" applyFill="1" applyBorder="1" applyAlignment="1">
      <alignment horizontal="center" vertical="center"/>
    </xf>
    <xf numFmtId="0" fontId="7" fillId="8" borderId="52" xfId="0" applyFont="1" applyFill="1" applyBorder="1" applyAlignment="1">
      <alignment horizontal="center" vertical="center"/>
    </xf>
    <xf numFmtId="0" fontId="7" fillId="8" borderId="44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/>
    </xf>
    <xf numFmtId="0" fontId="16" fillId="0" borderId="11" xfId="0" applyFont="1" applyBorder="1" applyAlignment="1">
      <alignment horizontal="center" vertical="center"/>
    </xf>
    <xf numFmtId="0" fontId="16" fillId="0" borderId="60" xfId="0" applyFont="1" applyFill="1" applyBorder="1" applyAlignment="1">
      <alignment horizontal="center"/>
    </xf>
    <xf numFmtId="0" fontId="16" fillId="0" borderId="64" xfId="0" applyFont="1" applyFill="1" applyBorder="1" applyAlignment="1">
      <alignment horizontal="center"/>
    </xf>
    <xf numFmtId="0" fontId="16" fillId="0" borderId="18" xfId="0" applyFont="1" applyFill="1" applyBorder="1" applyAlignment="1">
      <alignment horizontal="center" vertical="center"/>
    </xf>
    <xf numFmtId="0" fontId="16" fillId="0" borderId="49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16" fillId="0" borderId="34" xfId="0" applyFont="1" applyFill="1" applyBorder="1" applyAlignment="1">
      <alignment horizontal="center" vertical="center"/>
    </xf>
    <xf numFmtId="0" fontId="16" fillId="0" borderId="65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65" xfId="0" applyFont="1" applyBorder="1"/>
    <xf numFmtId="0" fontId="16" fillId="0" borderId="0" xfId="0" applyFont="1" applyBorder="1"/>
    <xf numFmtId="0" fontId="16" fillId="0" borderId="65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 wrapText="1"/>
    </xf>
    <xf numFmtId="0" fontId="16" fillId="0" borderId="66" xfId="0" applyFont="1" applyBorder="1"/>
    <xf numFmtId="0" fontId="16" fillId="0" borderId="0" xfId="0" applyFont="1"/>
    <xf numFmtId="49" fontId="16" fillId="0" borderId="34" xfId="0" applyNumberFormat="1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16" fillId="0" borderId="65" xfId="0" applyFont="1" applyFill="1" applyBorder="1" applyAlignment="1">
      <alignment horizontal="center"/>
    </xf>
    <xf numFmtId="0" fontId="7" fillId="8" borderId="16" xfId="0" applyFont="1" applyFill="1" applyBorder="1" applyAlignment="1">
      <alignment vertical="center"/>
    </xf>
    <xf numFmtId="0" fontId="16" fillId="9" borderId="18" xfId="0" applyFont="1" applyFill="1" applyBorder="1" applyAlignment="1">
      <alignment vertical="center"/>
    </xf>
    <xf numFmtId="0" fontId="16" fillId="11" borderId="18" xfId="0" applyFont="1" applyFill="1" applyBorder="1" applyAlignment="1">
      <alignment vertical="center"/>
    </xf>
    <xf numFmtId="0" fontId="7" fillId="11" borderId="16" xfId="0" applyFont="1" applyFill="1" applyBorder="1" applyAlignment="1">
      <alignment vertical="center"/>
    </xf>
    <xf numFmtId="0" fontId="7" fillId="11" borderId="18" xfId="0" applyFont="1" applyFill="1" applyBorder="1" applyAlignment="1">
      <alignment vertical="center"/>
    </xf>
    <xf numFmtId="0" fontId="16" fillId="11" borderId="31" xfId="0" applyFont="1" applyFill="1" applyBorder="1" applyAlignment="1">
      <alignment vertical="center"/>
    </xf>
    <xf numFmtId="0" fontId="7" fillId="11" borderId="31" xfId="0" applyFont="1" applyFill="1" applyBorder="1" applyAlignment="1">
      <alignment vertical="center"/>
    </xf>
    <xf numFmtId="0" fontId="7" fillId="11" borderId="18" xfId="0" applyFont="1" applyFill="1" applyBorder="1" applyAlignment="1">
      <alignment vertical="center" wrapText="1"/>
    </xf>
    <xf numFmtId="0" fontId="7" fillId="7" borderId="31" xfId="0" applyFont="1" applyFill="1" applyBorder="1" applyAlignment="1">
      <alignment vertical="center"/>
    </xf>
    <xf numFmtId="0" fontId="7" fillId="7" borderId="31" xfId="0" applyFont="1" applyFill="1" applyBorder="1" applyAlignment="1">
      <alignment vertical="center" wrapText="1"/>
    </xf>
    <xf numFmtId="0" fontId="7" fillId="10" borderId="31" xfId="0" applyFont="1" applyFill="1" applyBorder="1" applyAlignment="1">
      <alignment vertical="center"/>
    </xf>
    <xf numFmtId="0" fontId="16" fillId="12" borderId="18" xfId="0" applyFont="1" applyFill="1" applyBorder="1" applyAlignment="1">
      <alignment vertical="center"/>
    </xf>
    <xf numFmtId="0" fontId="7" fillId="12" borderId="18" xfId="0" applyFont="1" applyFill="1" applyBorder="1" applyAlignment="1">
      <alignment vertical="center"/>
    </xf>
    <xf numFmtId="0" fontId="7" fillId="8" borderId="18" xfId="0" applyFont="1" applyFill="1" applyBorder="1" applyAlignment="1">
      <alignment vertical="center"/>
    </xf>
    <xf numFmtId="0" fontId="16" fillId="8" borderId="0" xfId="0" applyFont="1" applyFill="1" applyBorder="1" applyAlignment="1">
      <alignment vertical="center"/>
    </xf>
    <xf numFmtId="0" fontId="7" fillId="9" borderId="18" xfId="0" applyFont="1" applyFill="1" applyBorder="1" applyAlignment="1">
      <alignment vertical="center"/>
    </xf>
    <xf numFmtId="0" fontId="7" fillId="9" borderId="35" xfId="0" applyFont="1" applyFill="1" applyBorder="1" applyAlignment="1">
      <alignment vertical="center"/>
    </xf>
    <xf numFmtId="0" fontId="7" fillId="9" borderId="31" xfId="0" applyFont="1" applyFill="1" applyBorder="1" applyAlignment="1">
      <alignment vertical="center"/>
    </xf>
    <xf numFmtId="0" fontId="7" fillId="9" borderId="29" xfId="0" applyFont="1" applyFill="1" applyBorder="1" applyAlignment="1">
      <alignment vertical="center"/>
    </xf>
    <xf numFmtId="0" fontId="7" fillId="9" borderId="17" xfId="0" applyFont="1" applyFill="1" applyBorder="1" applyAlignment="1">
      <alignment vertical="center"/>
    </xf>
    <xf numFmtId="0" fontId="16" fillId="9" borderId="17" xfId="0" applyFont="1" applyFill="1" applyBorder="1" applyAlignment="1">
      <alignment vertical="center"/>
    </xf>
    <xf numFmtId="0" fontId="7" fillId="9" borderId="18" xfId="0" applyFont="1" applyFill="1" applyBorder="1" applyAlignment="1">
      <alignment vertical="center" wrapText="1"/>
    </xf>
    <xf numFmtId="0" fontId="7" fillId="13" borderId="17" xfId="0" applyFont="1" applyFill="1" applyBorder="1" applyAlignment="1">
      <alignment vertical="center"/>
    </xf>
    <xf numFmtId="0" fontId="7" fillId="14" borderId="18" xfId="0" applyFont="1" applyFill="1" applyBorder="1" applyAlignment="1">
      <alignment vertical="center"/>
    </xf>
    <xf numFmtId="0" fontId="7" fillId="14" borderId="16" xfId="0" applyFont="1" applyFill="1" applyBorder="1" applyAlignment="1">
      <alignment vertical="center"/>
    </xf>
    <xf numFmtId="0" fontId="19" fillId="14" borderId="0" xfId="0" applyFont="1" applyFill="1"/>
    <xf numFmtId="0" fontId="7" fillId="14" borderId="31" xfId="0" applyFont="1" applyFill="1" applyBorder="1" applyAlignment="1">
      <alignment vertical="center"/>
    </xf>
    <xf numFmtId="0" fontId="14" fillId="14" borderId="43" xfId="0" applyFont="1" applyFill="1" applyBorder="1" applyAlignment="1">
      <alignment vertical="center"/>
    </xf>
    <xf numFmtId="0" fontId="14" fillId="14" borderId="46" xfId="0" applyFont="1" applyFill="1" applyBorder="1" applyAlignment="1">
      <alignment vertical="center"/>
    </xf>
    <xf numFmtId="0" fontId="14" fillId="14" borderId="32" xfId="0" applyFont="1" applyFill="1" applyBorder="1" applyAlignment="1">
      <alignment vertical="center" wrapText="1"/>
    </xf>
    <xf numFmtId="0" fontId="7" fillId="15" borderId="17" xfId="0" applyFont="1" applyFill="1" applyBorder="1" applyAlignment="1">
      <alignment horizontal="left" vertical="center"/>
    </xf>
    <xf numFmtId="0" fontId="7" fillId="15" borderId="17" xfId="0" applyFont="1" applyFill="1" applyBorder="1" applyAlignment="1">
      <alignment vertical="center"/>
    </xf>
    <xf numFmtId="0" fontId="21" fillId="0" borderId="0" xfId="0" applyFont="1" applyFill="1"/>
    <xf numFmtId="0" fontId="21" fillId="0" borderId="0" xfId="0" applyFont="1"/>
    <xf numFmtId="0" fontId="23" fillId="0" borderId="0" xfId="0" applyFont="1" applyFill="1"/>
    <xf numFmtId="0" fontId="1" fillId="0" borderId="0" xfId="0" applyFont="1" applyBorder="1" applyAlignment="1">
      <alignment horizontal="center" vertical="center"/>
    </xf>
    <xf numFmtId="49" fontId="7" fillId="0" borderId="43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/>
    <xf numFmtId="0" fontId="7" fillId="0" borderId="2" xfId="0" applyFont="1" applyFill="1" applyBorder="1"/>
    <xf numFmtId="0" fontId="7" fillId="0" borderId="34" xfId="0" applyFont="1" applyFill="1" applyBorder="1" applyAlignment="1">
      <alignment horizontal="left" vertical="center"/>
    </xf>
    <xf numFmtId="0" fontId="7" fillId="0" borderId="58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7" fillId="0" borderId="51" xfId="0" applyNumberFormat="1" applyFont="1" applyFill="1" applyBorder="1" applyAlignment="1">
      <alignment horizontal="center" vertical="center" shrinkToFit="1"/>
    </xf>
    <xf numFmtId="0" fontId="7" fillId="7" borderId="69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/>
    </xf>
    <xf numFmtId="0" fontId="7" fillId="0" borderId="57" xfId="0" applyFont="1" applyFill="1" applyBorder="1"/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42" xfId="0" applyFont="1" applyBorder="1"/>
    <xf numFmtId="0" fontId="7" fillId="0" borderId="6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0" borderId="5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7" borderId="70" xfId="0" applyFont="1" applyFill="1" applyBorder="1" applyAlignment="1">
      <alignment horizontal="center" vertical="center"/>
    </xf>
    <xf numFmtId="0" fontId="7" fillId="7" borderId="48" xfId="0" applyFont="1" applyFill="1" applyBorder="1" applyAlignment="1">
      <alignment horizontal="center" vertical="center"/>
    </xf>
    <xf numFmtId="0" fontId="7" fillId="7" borderId="61" xfId="0" applyFont="1" applyFill="1" applyBorder="1" applyAlignment="1">
      <alignment horizontal="center" vertical="center"/>
    </xf>
    <xf numFmtId="0" fontId="7" fillId="7" borderId="50" xfId="0" applyFont="1" applyFill="1" applyBorder="1" applyAlignment="1">
      <alignment horizontal="center" vertical="center"/>
    </xf>
    <xf numFmtId="0" fontId="7" fillId="7" borderId="26" xfId="0" applyFont="1" applyFill="1" applyBorder="1" applyAlignment="1">
      <alignment horizontal="center" vertical="center"/>
    </xf>
    <xf numFmtId="0" fontId="25" fillId="7" borderId="26" xfId="0" applyFont="1" applyFill="1" applyBorder="1" applyAlignment="1">
      <alignment horizontal="center" vertical="center"/>
    </xf>
    <xf numFmtId="0" fontId="7" fillId="7" borderId="40" xfId="0" applyFont="1" applyFill="1" applyBorder="1" applyAlignment="1">
      <alignment horizontal="center" vertical="center"/>
    </xf>
    <xf numFmtId="0" fontId="7" fillId="7" borderId="72" xfId="0" applyFont="1" applyFill="1" applyBorder="1" applyAlignment="1">
      <alignment horizontal="center" vertical="center"/>
    </xf>
    <xf numFmtId="0" fontId="7" fillId="7" borderId="68" xfId="0" applyFont="1" applyFill="1" applyBorder="1" applyAlignment="1">
      <alignment horizontal="center" vertical="center"/>
    </xf>
    <xf numFmtId="1" fontId="1" fillId="8" borderId="22" xfId="0" applyNumberFormat="1" applyFont="1" applyFill="1" applyBorder="1" applyAlignment="1">
      <alignment horizontal="center" vertical="center"/>
    </xf>
    <xf numFmtId="0" fontId="1" fillId="8" borderId="70" xfId="0" applyFont="1" applyFill="1" applyBorder="1" applyAlignment="1" applyProtection="1">
      <alignment horizontal="center" vertical="center"/>
    </xf>
    <xf numFmtId="0" fontId="1" fillId="8" borderId="52" xfId="0" applyFont="1" applyFill="1" applyBorder="1" applyAlignment="1" applyProtection="1">
      <alignment horizontal="center" vertical="center"/>
    </xf>
    <xf numFmtId="0" fontId="1" fillId="8" borderId="44" xfId="0" applyFont="1" applyFill="1" applyBorder="1" applyAlignment="1" applyProtection="1">
      <alignment horizontal="center" vertical="center"/>
    </xf>
    <xf numFmtId="0" fontId="7" fillId="7" borderId="30" xfId="0" applyFont="1" applyFill="1" applyBorder="1" applyAlignment="1">
      <alignment horizontal="center" vertical="center"/>
    </xf>
    <xf numFmtId="0" fontId="7" fillId="7" borderId="27" xfId="0" applyFont="1" applyFill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 shrinkToFit="1"/>
    </xf>
    <xf numFmtId="164" fontId="16" fillId="0" borderId="0" xfId="0" applyNumberFormat="1" applyFont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 shrinkToFit="1"/>
    </xf>
    <xf numFmtId="49" fontId="26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25" fillId="7" borderId="22" xfId="0" applyFont="1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49" fontId="7" fillId="0" borderId="37" xfId="0" applyNumberFormat="1" applyFont="1" applyBorder="1" applyAlignment="1">
      <alignment horizontal="center" vertical="center" shrinkToFit="1"/>
    </xf>
    <xf numFmtId="49" fontId="7" fillId="0" borderId="41" xfId="0" applyNumberFormat="1" applyFont="1" applyBorder="1" applyAlignment="1">
      <alignment horizontal="center" vertical="center" shrinkToFit="1"/>
    </xf>
    <xf numFmtId="0" fontId="7" fillId="0" borderId="59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49" fontId="7" fillId="0" borderId="35" xfId="0" applyNumberFormat="1" applyFont="1" applyFill="1" applyBorder="1" applyAlignment="1">
      <alignment horizontal="center" vertical="center" shrinkToFit="1"/>
    </xf>
    <xf numFmtId="0" fontId="7" fillId="0" borderId="72" xfId="0" applyFont="1" applyFill="1" applyBorder="1" applyAlignment="1">
      <alignment horizontal="center" vertical="center"/>
    </xf>
    <xf numFmtId="0" fontId="7" fillId="0" borderId="72" xfId="0" applyFont="1" applyFill="1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0" fontId="7" fillId="0" borderId="27" xfId="0" applyFont="1" applyFill="1" applyBorder="1" applyAlignment="1">
      <alignment horizontal="center"/>
    </xf>
    <xf numFmtId="0" fontId="7" fillId="0" borderId="35" xfId="0" applyFont="1" applyBorder="1"/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49" fontId="7" fillId="0" borderId="29" xfId="0" applyNumberFormat="1" applyFont="1" applyFill="1" applyBorder="1" applyAlignment="1">
      <alignment horizontal="center" vertical="center" shrinkToFit="1"/>
    </xf>
    <xf numFmtId="0" fontId="7" fillId="0" borderId="16" xfId="0" applyFont="1" applyBorder="1" applyAlignment="1">
      <alignment horizontal="left" vertical="center"/>
    </xf>
    <xf numFmtId="0" fontId="24" fillId="0" borderId="18" xfId="0" applyFont="1" applyFill="1" applyBorder="1" applyAlignment="1">
      <alignment vertical="center" wrapText="1"/>
    </xf>
    <xf numFmtId="0" fontId="24" fillId="0" borderId="18" xfId="0" applyFont="1" applyBorder="1"/>
    <xf numFmtId="49" fontId="7" fillId="0" borderId="66" xfId="0" applyNumberFormat="1" applyFont="1" applyFill="1" applyBorder="1" applyAlignment="1">
      <alignment horizontal="center" vertical="center" shrinkToFit="1"/>
    </xf>
    <xf numFmtId="0" fontId="7" fillId="0" borderId="17" xfId="0" applyFont="1" applyFill="1" applyBorder="1" applyAlignment="1">
      <alignment horizontal="center" vertical="center" shrinkToFit="1"/>
    </xf>
    <xf numFmtId="0" fontId="7" fillId="7" borderId="76" xfId="0" applyFont="1" applyFill="1" applyBorder="1" applyAlignment="1">
      <alignment horizontal="center" vertical="center"/>
    </xf>
    <xf numFmtId="0" fontId="24" fillId="0" borderId="17" xfId="0" applyFont="1" applyBorder="1"/>
    <xf numFmtId="0" fontId="7" fillId="0" borderId="36" xfId="0" applyFont="1" applyBorder="1" applyAlignment="1">
      <alignment horizontal="left" vertical="center"/>
    </xf>
    <xf numFmtId="0" fontId="7" fillId="0" borderId="45" xfId="0" applyFont="1" applyBorder="1" applyAlignment="1">
      <alignment horizontal="left" vertical="center"/>
    </xf>
    <xf numFmtId="0" fontId="24" fillId="0" borderId="60" xfId="0" applyFont="1" applyFill="1" applyBorder="1" applyAlignment="1">
      <alignment horizontal="center"/>
    </xf>
    <xf numFmtId="0" fontId="24" fillId="0" borderId="13" xfId="0" applyFont="1" applyFill="1" applyBorder="1" applyAlignment="1">
      <alignment horizontal="center"/>
    </xf>
    <xf numFmtId="0" fontId="24" fillId="0" borderId="64" xfId="0" applyFont="1" applyFill="1" applyBorder="1" applyAlignment="1">
      <alignment horizontal="center"/>
    </xf>
    <xf numFmtId="0" fontId="24" fillId="0" borderId="14" xfId="0" applyFont="1" applyFill="1" applyBorder="1" applyAlignment="1">
      <alignment horizontal="center"/>
    </xf>
    <xf numFmtId="0" fontId="24" fillId="0" borderId="32" xfId="0" applyFont="1" applyFill="1" applyBorder="1" applyAlignment="1">
      <alignment horizontal="center"/>
    </xf>
    <xf numFmtId="0" fontId="24" fillId="0" borderId="5" xfId="0" applyFont="1" applyFill="1" applyBorder="1" applyAlignment="1">
      <alignment horizontal="center"/>
    </xf>
    <xf numFmtId="0" fontId="24" fillId="0" borderId="43" xfId="0" applyFont="1" applyFill="1" applyBorder="1" applyAlignment="1">
      <alignment horizontal="center"/>
    </xf>
    <xf numFmtId="0" fontId="24" fillId="0" borderId="11" xfId="0" applyFont="1" applyFill="1" applyBorder="1" applyAlignment="1">
      <alignment horizontal="center"/>
    </xf>
    <xf numFmtId="0" fontId="24" fillId="0" borderId="12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43" xfId="0" applyFont="1" applyFill="1" applyBorder="1" applyAlignment="1">
      <alignment vertical="center"/>
    </xf>
    <xf numFmtId="0" fontId="24" fillId="0" borderId="15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5" fillId="7" borderId="53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4" fillId="0" borderId="25" xfId="0" applyFont="1" applyFill="1" applyBorder="1" applyAlignment="1">
      <alignment horizontal="center" vertical="center"/>
    </xf>
    <xf numFmtId="1" fontId="25" fillId="7" borderId="22" xfId="0" applyNumberFormat="1" applyFont="1" applyFill="1" applyBorder="1" applyAlignment="1">
      <alignment horizontal="center" vertical="center"/>
    </xf>
    <xf numFmtId="1" fontId="25" fillId="7" borderId="26" xfId="0" applyNumberFormat="1" applyFont="1" applyFill="1" applyBorder="1" applyAlignment="1" applyProtection="1">
      <alignment horizontal="center" vertical="center"/>
    </xf>
    <xf numFmtId="0" fontId="24" fillId="0" borderId="10" xfId="0" applyFont="1" applyFill="1" applyBorder="1"/>
    <xf numFmtId="0" fontId="24" fillId="0" borderId="43" xfId="0" applyFont="1" applyFill="1" applyBorder="1"/>
    <xf numFmtId="0" fontId="24" fillId="0" borderId="6" xfId="0" applyFont="1" applyFill="1" applyBorder="1"/>
    <xf numFmtId="0" fontId="24" fillId="0" borderId="11" xfId="0" applyFont="1" applyFill="1" applyBorder="1"/>
    <xf numFmtId="0" fontId="7" fillId="0" borderId="73" xfId="0" applyFont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/>
    </xf>
    <xf numFmtId="0" fontId="21" fillId="0" borderId="0" xfId="0" applyFont="1" applyFill="1" applyAlignment="1"/>
    <xf numFmtId="0" fontId="23" fillId="0" borderId="0" xfId="0" applyFont="1" applyFill="1" applyBorder="1"/>
    <xf numFmtId="0" fontId="23" fillId="0" borderId="0" xfId="0" applyFont="1"/>
    <xf numFmtId="0" fontId="13" fillId="0" borderId="0" xfId="0" applyFont="1" applyFill="1" applyBorder="1"/>
    <xf numFmtId="0" fontId="24" fillId="0" borderId="18" xfId="0" applyFont="1" applyFill="1" applyBorder="1"/>
    <xf numFmtId="0" fontId="24" fillId="0" borderId="31" xfId="0" applyFont="1" applyBorder="1"/>
    <xf numFmtId="0" fontId="24" fillId="0" borderId="16" xfId="0" applyFont="1" applyFill="1" applyBorder="1" applyAlignment="1">
      <alignment vertical="center" wrapText="1"/>
    </xf>
    <xf numFmtId="0" fontId="24" fillId="0" borderId="37" xfId="0" applyFont="1" applyBorder="1"/>
    <xf numFmtId="0" fontId="24" fillId="0" borderId="38" xfId="0" applyFont="1" applyBorder="1"/>
    <xf numFmtId="0" fontId="7" fillId="0" borderId="75" xfId="0" applyFont="1" applyBorder="1"/>
    <xf numFmtId="0" fontId="24" fillId="0" borderId="41" xfId="0" applyFont="1" applyFill="1" applyBorder="1"/>
    <xf numFmtId="0" fontId="24" fillId="0" borderId="38" xfId="0" applyFont="1" applyBorder="1" applyAlignment="1">
      <alignment horizontal="left" vertical="center"/>
    </xf>
    <xf numFmtId="0" fontId="24" fillId="0" borderId="41" xfId="0" applyFont="1" applyBorder="1"/>
    <xf numFmtId="0" fontId="24" fillId="0" borderId="66" xfId="0" applyFont="1" applyBorder="1"/>
    <xf numFmtId="0" fontId="7" fillId="0" borderId="75" xfId="0" applyFont="1" applyFill="1" applyBorder="1" applyAlignment="1">
      <alignment wrapText="1"/>
    </xf>
    <xf numFmtId="0" fontId="7" fillId="7" borderId="77" xfId="0" applyFont="1" applyFill="1" applyBorder="1" applyAlignment="1">
      <alignment horizontal="center" vertical="center"/>
    </xf>
    <xf numFmtId="0" fontId="24" fillId="0" borderId="51" xfId="0" applyFont="1" applyFill="1" applyBorder="1" applyAlignment="1">
      <alignment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5" borderId="33" xfId="0" applyFont="1" applyFill="1" applyBorder="1" applyAlignment="1">
      <alignment horizontal="left" vertical="center"/>
    </xf>
    <xf numFmtId="0" fontId="7" fillId="7" borderId="73" xfId="0" applyFont="1" applyFill="1" applyBorder="1" applyAlignment="1">
      <alignment horizontal="center" vertical="center"/>
    </xf>
    <xf numFmtId="0" fontId="7" fillId="7" borderId="78" xfId="0" applyFont="1" applyFill="1" applyBorder="1" applyAlignment="1">
      <alignment horizontal="center" vertical="center"/>
    </xf>
    <xf numFmtId="0" fontId="7" fillId="0" borderId="38" xfId="0" applyFont="1" applyBorder="1"/>
    <xf numFmtId="0" fontId="24" fillId="0" borderId="38" xfId="0" applyFont="1" applyFill="1" applyBorder="1"/>
    <xf numFmtId="0" fontId="7" fillId="0" borderId="74" xfId="0" applyFont="1" applyFill="1" applyBorder="1"/>
    <xf numFmtId="0" fontId="7" fillId="0" borderId="71" xfId="0" applyFont="1" applyFill="1" applyBorder="1" applyAlignment="1">
      <alignment horizontal="center" vertical="center"/>
    </xf>
    <xf numFmtId="0" fontId="24" fillId="0" borderId="66" xfId="0" applyFont="1" applyFill="1" applyBorder="1"/>
    <xf numFmtId="0" fontId="24" fillId="0" borderId="29" xfId="0" applyFont="1" applyFill="1" applyBorder="1" applyAlignment="1">
      <alignment vertical="center" wrapText="1"/>
    </xf>
    <xf numFmtId="0" fontId="24" fillId="0" borderId="28" xfId="0" applyFont="1" applyFill="1" applyBorder="1" applyAlignment="1">
      <alignment horizontal="center" vertical="center"/>
    </xf>
    <xf numFmtId="0" fontId="24" fillId="0" borderId="42" xfId="0" applyFont="1" applyFill="1" applyBorder="1" applyAlignment="1">
      <alignment horizontal="center" vertical="center"/>
    </xf>
    <xf numFmtId="0" fontId="24" fillId="0" borderId="37" xfId="0" applyFont="1" applyFill="1" applyBorder="1"/>
    <xf numFmtId="0" fontId="14" fillId="5" borderId="16" xfId="0" applyFont="1" applyFill="1" applyBorder="1" applyAlignment="1">
      <alignment vertical="center" wrapText="1"/>
    </xf>
    <xf numFmtId="0" fontId="14" fillId="5" borderId="18" xfId="0" applyFont="1" applyFill="1" applyBorder="1" applyAlignment="1">
      <alignment vertical="center" wrapText="1"/>
    </xf>
    <xf numFmtId="0" fontId="14" fillId="0" borderId="42" xfId="0" applyFont="1" applyBorder="1" applyAlignment="1">
      <alignment horizontal="center" vertical="center"/>
    </xf>
    <xf numFmtId="0" fontId="14" fillId="0" borderId="41" xfId="0" applyFont="1" applyBorder="1"/>
    <xf numFmtId="0" fontId="30" fillId="0" borderId="36" xfId="0" applyFont="1" applyFill="1" applyBorder="1" applyAlignment="1">
      <alignment horizontal="left" vertical="center"/>
    </xf>
    <xf numFmtId="0" fontId="24" fillId="0" borderId="32" xfId="0" applyFont="1" applyFill="1" applyBorder="1" applyAlignment="1">
      <alignment vertical="center" wrapText="1"/>
    </xf>
    <xf numFmtId="0" fontId="24" fillId="0" borderId="60" xfId="0" applyFont="1" applyFill="1" applyBorder="1" applyAlignment="1">
      <alignment vertical="center"/>
    </xf>
    <xf numFmtId="0" fontId="24" fillId="0" borderId="47" xfId="0" applyFont="1" applyFill="1" applyBorder="1" applyAlignment="1">
      <alignment vertical="center"/>
    </xf>
    <xf numFmtId="0" fontId="24" fillId="0" borderId="74" xfId="0" applyFont="1" applyFill="1" applyBorder="1" applyAlignment="1">
      <alignment horizontal="left" vertical="center"/>
    </xf>
    <xf numFmtId="0" fontId="30" fillId="0" borderId="17" xfId="0" applyFont="1" applyFill="1" applyBorder="1" applyAlignment="1">
      <alignment vertical="center"/>
    </xf>
    <xf numFmtId="0" fontId="24" fillId="0" borderId="34" xfId="0" applyFont="1" applyFill="1" applyBorder="1" applyAlignment="1">
      <alignment vertical="center"/>
    </xf>
    <xf numFmtId="0" fontId="24" fillId="0" borderId="18" xfId="0" applyFont="1" applyFill="1" applyBorder="1" applyAlignment="1">
      <alignment vertical="center"/>
    </xf>
    <xf numFmtId="0" fontId="24" fillId="0" borderId="17" xfId="0" applyFont="1" applyFill="1" applyBorder="1" applyAlignment="1">
      <alignment vertical="center"/>
    </xf>
    <xf numFmtId="0" fontId="24" fillId="0" borderId="16" xfId="0" applyFont="1" applyFill="1" applyBorder="1" applyAlignment="1">
      <alignment vertical="center"/>
    </xf>
    <xf numFmtId="0" fontId="24" fillId="0" borderId="38" xfId="0" applyFont="1" applyFill="1" applyBorder="1" applyAlignment="1">
      <alignment vertical="center"/>
    </xf>
    <xf numFmtId="0" fontId="24" fillId="0" borderId="75" xfId="0" applyFont="1" applyFill="1" applyBorder="1" applyAlignment="1">
      <alignment vertical="center"/>
    </xf>
    <xf numFmtId="0" fontId="7" fillId="0" borderId="38" xfId="0" applyFont="1" applyFill="1" applyBorder="1" applyAlignment="1">
      <alignment vertical="center"/>
    </xf>
    <xf numFmtId="0" fontId="7" fillId="0" borderId="41" xfId="0" applyFont="1" applyFill="1" applyBorder="1" applyAlignment="1">
      <alignment vertical="center"/>
    </xf>
    <xf numFmtId="0" fontId="24" fillId="0" borderId="74" xfId="0" applyFont="1" applyFill="1" applyBorder="1" applyAlignment="1">
      <alignment vertical="center"/>
    </xf>
    <xf numFmtId="0" fontId="24" fillId="0" borderId="32" xfId="0" applyFont="1" applyFill="1" applyBorder="1" applyAlignment="1">
      <alignment vertical="center"/>
    </xf>
    <xf numFmtId="0" fontId="24" fillId="0" borderId="31" xfId="0" applyFont="1" applyFill="1" applyBorder="1" applyAlignment="1">
      <alignment vertical="center"/>
    </xf>
    <xf numFmtId="0" fontId="24" fillId="0" borderId="31" xfId="0" applyFont="1" applyFill="1" applyBorder="1" applyAlignment="1">
      <alignment vertical="center" wrapText="1"/>
    </xf>
    <xf numFmtId="0" fontId="24" fillId="0" borderId="39" xfId="0" applyFont="1" applyFill="1" applyBorder="1" applyAlignment="1">
      <alignment vertical="center"/>
    </xf>
    <xf numFmtId="0" fontId="24" fillId="0" borderId="64" xfId="0" applyFont="1" applyFill="1" applyBorder="1" applyAlignment="1">
      <alignment vertical="center"/>
    </xf>
    <xf numFmtId="0" fontId="30" fillId="0" borderId="16" xfId="0" applyFont="1" applyFill="1" applyBorder="1" applyAlignment="1">
      <alignment vertical="center"/>
    </xf>
    <xf numFmtId="0" fontId="7" fillId="0" borderId="60" xfId="0" applyFont="1" applyFill="1" applyBorder="1" applyAlignment="1">
      <alignment horizontal="left" vertical="center"/>
    </xf>
    <xf numFmtId="0" fontId="30" fillId="0" borderId="16" xfId="0" applyFont="1" applyFill="1" applyBorder="1" applyAlignment="1">
      <alignment horizontal="left" vertical="center"/>
    </xf>
    <xf numFmtId="0" fontId="6" fillId="0" borderId="35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49" fontId="6" fillId="0" borderId="35" xfId="0" applyNumberFormat="1" applyFont="1" applyBorder="1" applyAlignment="1">
      <alignment horizontal="center" vertical="center" shrinkToFit="1"/>
    </xf>
    <xf numFmtId="49" fontId="6" fillId="0" borderId="34" xfId="0" applyNumberFormat="1" applyFont="1" applyBorder="1" applyAlignment="1">
      <alignment horizontal="center" vertical="center" shrinkToFit="1"/>
    </xf>
    <xf numFmtId="49" fontId="6" fillId="0" borderId="53" xfId="0" applyNumberFormat="1" applyFont="1" applyBorder="1" applyAlignment="1">
      <alignment horizontal="center" vertical="center" shrinkToFit="1"/>
    </xf>
    <xf numFmtId="0" fontId="6" fillId="0" borderId="36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7" fillId="4" borderId="22" xfId="0" applyFont="1" applyFill="1" applyBorder="1" applyAlignment="1">
      <alignment horizontal="center" vertical="center"/>
    </xf>
    <xf numFmtId="0" fontId="27" fillId="4" borderId="50" xfId="0" applyFont="1" applyFill="1" applyBorder="1" applyAlignment="1">
      <alignment horizontal="center" vertical="center"/>
    </xf>
    <xf numFmtId="0" fontId="28" fillId="4" borderId="50" xfId="0" applyFont="1" applyFill="1" applyBorder="1" applyAlignment="1">
      <alignment horizontal="center"/>
    </xf>
    <xf numFmtId="0" fontId="27" fillId="4" borderId="48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0" fontId="1" fillId="7" borderId="50" xfId="0" applyFont="1" applyFill="1" applyBorder="1" applyAlignment="1">
      <alignment horizontal="center" vertical="center"/>
    </xf>
    <xf numFmtId="0" fontId="20" fillId="3" borderId="22" xfId="0" applyFont="1" applyFill="1" applyBorder="1" applyAlignment="1">
      <alignment horizontal="center" vertical="center"/>
    </xf>
    <xf numFmtId="0" fontId="20" fillId="3" borderId="50" xfId="0" applyFont="1" applyFill="1" applyBorder="1" applyAlignment="1">
      <alignment horizontal="center" vertical="center"/>
    </xf>
    <xf numFmtId="0" fontId="20" fillId="3" borderId="48" xfId="0" applyFont="1" applyFill="1" applyBorder="1" applyAlignment="1">
      <alignment horizontal="center" vertical="center"/>
    </xf>
    <xf numFmtId="0" fontId="20" fillId="4" borderId="47" xfId="0" applyFont="1" applyFill="1" applyBorder="1" applyAlignment="1">
      <alignment horizontal="center" vertical="center"/>
    </xf>
    <xf numFmtId="0" fontId="20" fillId="4" borderId="67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/>
    </xf>
    <xf numFmtId="0" fontId="20" fillId="4" borderId="68" xfId="0" applyFont="1" applyFill="1" applyBorder="1" applyAlignment="1">
      <alignment horizontal="center" vertical="center"/>
    </xf>
    <xf numFmtId="0" fontId="27" fillId="4" borderId="47" xfId="0" applyFont="1" applyFill="1" applyBorder="1" applyAlignment="1">
      <alignment horizontal="center" vertical="center"/>
    </xf>
    <xf numFmtId="0" fontId="27" fillId="4" borderId="67" xfId="0" applyFont="1" applyFill="1" applyBorder="1" applyAlignment="1">
      <alignment horizontal="center" vertical="center"/>
    </xf>
    <xf numFmtId="0" fontId="27" fillId="4" borderId="22" xfId="0" applyFont="1" applyFill="1" applyBorder="1" applyAlignment="1">
      <alignment horizontal="center"/>
    </xf>
    <xf numFmtId="0" fontId="27" fillId="4" borderId="50" xfId="0" applyFont="1" applyFill="1" applyBorder="1" applyAlignment="1">
      <alignment horizontal="center"/>
    </xf>
    <xf numFmtId="0" fontId="27" fillId="4" borderId="67" xfId="0" applyFont="1" applyFill="1" applyBorder="1" applyAlignment="1">
      <alignment horizontal="center"/>
    </xf>
    <xf numFmtId="0" fontId="27" fillId="4" borderId="48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center" vertical="center"/>
    </xf>
    <xf numFmtId="0" fontId="12" fillId="4" borderId="50" xfId="0" applyFont="1" applyFill="1" applyBorder="1" applyAlignment="1">
      <alignment horizontal="center" vertical="center"/>
    </xf>
    <xf numFmtId="0" fontId="13" fillId="4" borderId="50" xfId="0" applyFont="1" applyFill="1" applyBorder="1" applyAlignment="1">
      <alignment horizontal="center"/>
    </xf>
    <xf numFmtId="0" fontId="12" fillId="4" borderId="67" xfId="0" applyFont="1" applyFill="1" applyBorder="1" applyAlignment="1">
      <alignment horizontal="center" vertical="center"/>
    </xf>
    <xf numFmtId="0" fontId="12" fillId="4" borderId="48" xfId="0" applyFont="1" applyFill="1" applyBorder="1" applyAlignment="1">
      <alignment horizontal="center" vertical="center"/>
    </xf>
    <xf numFmtId="0" fontId="20" fillId="4" borderId="22" xfId="0" applyFont="1" applyFill="1" applyBorder="1" applyAlignment="1">
      <alignment horizontal="center"/>
    </xf>
    <xf numFmtId="0" fontId="20" fillId="4" borderId="50" xfId="0" applyFont="1" applyFill="1" applyBorder="1" applyAlignment="1">
      <alignment horizontal="center"/>
    </xf>
    <xf numFmtId="0" fontId="20" fillId="4" borderId="48" xfId="0" applyFont="1" applyFill="1" applyBorder="1" applyAlignment="1">
      <alignment horizontal="center"/>
    </xf>
    <xf numFmtId="0" fontId="13" fillId="4" borderId="67" xfId="0" applyFont="1" applyFill="1" applyBorder="1" applyAlignment="1">
      <alignment horizontal="center"/>
    </xf>
    <xf numFmtId="0" fontId="20" fillId="3" borderId="61" xfId="0" applyFont="1" applyFill="1" applyBorder="1" applyAlignment="1">
      <alignment horizontal="center" vertical="center"/>
    </xf>
    <xf numFmtId="0" fontId="25" fillId="12" borderId="22" xfId="0" applyFont="1" applyFill="1" applyBorder="1" applyAlignment="1">
      <alignment horizontal="center" vertical="center"/>
    </xf>
    <xf numFmtId="0" fontId="25" fillId="12" borderId="50" xfId="0" applyFont="1" applyFill="1" applyBorder="1" applyAlignment="1">
      <alignment horizontal="center" vertical="center"/>
    </xf>
    <xf numFmtId="0" fontId="25" fillId="12" borderId="48" xfId="0" applyFont="1" applyFill="1" applyBorder="1" applyAlignment="1">
      <alignment horizontal="center" vertical="center"/>
    </xf>
    <xf numFmtId="0" fontId="12" fillId="16" borderId="22" xfId="0" applyFont="1" applyFill="1" applyBorder="1" applyAlignment="1">
      <alignment horizontal="center" vertical="center"/>
    </xf>
    <xf numFmtId="0" fontId="12" fillId="16" borderId="50" xfId="0" applyFont="1" applyFill="1" applyBorder="1" applyAlignment="1">
      <alignment horizontal="center" vertical="center"/>
    </xf>
    <xf numFmtId="0" fontId="12" fillId="16" borderId="67" xfId="0" applyFont="1" applyFill="1" applyBorder="1" applyAlignment="1">
      <alignment horizontal="center" vertical="center"/>
    </xf>
    <xf numFmtId="0" fontId="12" fillId="16" borderId="48" xfId="0" applyFont="1" applyFill="1" applyBorder="1" applyAlignment="1">
      <alignment horizontal="center" vertical="center"/>
    </xf>
    <xf numFmtId="0" fontId="29" fillId="16" borderId="63" xfId="0" applyFont="1" applyFill="1" applyBorder="1" applyAlignment="1">
      <alignment horizontal="center" vertical="center"/>
    </xf>
    <xf numFmtId="0" fontId="29" fillId="16" borderId="61" xfId="0" applyFont="1" applyFill="1" applyBorder="1" applyAlignment="1">
      <alignment horizontal="center" vertical="center"/>
    </xf>
    <xf numFmtId="0" fontId="29" fillId="16" borderId="62" xfId="0" applyFont="1" applyFill="1" applyBorder="1" applyAlignment="1">
      <alignment horizontal="center" vertical="center"/>
    </xf>
    <xf numFmtId="0" fontId="29" fillId="16" borderId="47" xfId="0" applyFont="1" applyFill="1" applyBorder="1" applyAlignment="1">
      <alignment horizontal="center" vertical="center"/>
    </xf>
    <xf numFmtId="0" fontId="29" fillId="16" borderId="67" xfId="0" applyFont="1" applyFill="1" applyBorder="1" applyAlignment="1">
      <alignment horizontal="center" vertical="center"/>
    </xf>
    <xf numFmtId="0" fontId="29" fillId="16" borderId="68" xfId="0" applyFont="1" applyFill="1" applyBorder="1" applyAlignment="1">
      <alignment horizontal="center" vertical="center"/>
    </xf>
    <xf numFmtId="0" fontId="12" fillId="4" borderId="61" xfId="0" applyFont="1" applyFill="1" applyBorder="1" applyAlignment="1">
      <alignment horizontal="center" vertical="center"/>
    </xf>
    <xf numFmtId="0" fontId="1" fillId="7" borderId="61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" fillId="8" borderId="50" xfId="0" applyFont="1" applyFill="1" applyBorder="1" applyAlignment="1">
      <alignment horizontal="center" vertical="center"/>
    </xf>
    <xf numFmtId="0" fontId="20" fillId="12" borderId="22" xfId="0" applyFont="1" applyFill="1" applyBorder="1" applyAlignment="1">
      <alignment horizontal="center" vertical="center"/>
    </xf>
    <xf numFmtId="0" fontId="20" fillId="12" borderId="67" xfId="0" applyFont="1" applyFill="1" applyBorder="1" applyAlignment="1">
      <alignment horizontal="center" vertical="center"/>
    </xf>
    <xf numFmtId="0" fontId="20" fillId="12" borderId="50" xfId="0" applyFont="1" applyFill="1" applyBorder="1" applyAlignment="1">
      <alignment horizontal="center" vertical="center"/>
    </xf>
    <xf numFmtId="0" fontId="20" fillId="12" borderId="61" xfId="0" applyFont="1" applyFill="1" applyBorder="1" applyAlignment="1">
      <alignment horizontal="center" vertical="center"/>
    </xf>
    <xf numFmtId="0" fontId="20" fillId="12" borderId="48" xfId="0" applyFont="1" applyFill="1" applyBorder="1" applyAlignment="1">
      <alignment horizontal="center" vertical="center"/>
    </xf>
    <xf numFmtId="0" fontId="27" fillId="16" borderId="22" xfId="0" applyFont="1" applyFill="1" applyBorder="1" applyAlignment="1">
      <alignment horizontal="center" vertical="center"/>
    </xf>
    <xf numFmtId="0" fontId="27" fillId="16" borderId="50" xfId="0" applyFont="1" applyFill="1" applyBorder="1" applyAlignment="1">
      <alignment horizontal="center" vertical="center"/>
    </xf>
    <xf numFmtId="0" fontId="27" fillId="16" borderId="48" xfId="0" applyFont="1" applyFill="1" applyBorder="1" applyAlignment="1">
      <alignment horizontal="center" vertical="center"/>
    </xf>
    <xf numFmtId="0" fontId="29" fillId="16" borderId="0" xfId="0" applyFont="1" applyFill="1" applyBorder="1" applyAlignment="1">
      <alignment horizontal="center" vertical="center"/>
    </xf>
    <xf numFmtId="0" fontId="29" fillId="16" borderId="22" xfId="0" applyFont="1" applyFill="1" applyBorder="1" applyAlignment="1">
      <alignment horizontal="center" vertical="center"/>
    </xf>
    <xf numFmtId="0" fontId="29" fillId="16" borderId="50" xfId="0" applyFont="1" applyFill="1" applyBorder="1" applyAlignment="1">
      <alignment horizontal="center" vertical="center"/>
    </xf>
    <xf numFmtId="0" fontId="29" fillId="16" borderId="48" xfId="0" applyFont="1" applyFill="1" applyBorder="1" applyAlignment="1">
      <alignment horizontal="center" vertical="center"/>
    </xf>
    <xf numFmtId="0" fontId="12" fillId="4" borderId="47" xfId="0" applyFont="1" applyFill="1" applyBorder="1" applyAlignment="1">
      <alignment horizontal="center" vertical="center"/>
    </xf>
    <xf numFmtId="0" fontId="22" fillId="4" borderId="50" xfId="0" applyFont="1" applyFill="1" applyBorder="1" applyAlignment="1">
      <alignment horizontal="center" vertical="center"/>
    </xf>
    <xf numFmtId="0" fontId="22" fillId="4" borderId="61" xfId="0" applyFont="1" applyFill="1" applyBorder="1" applyAlignment="1">
      <alignment horizontal="center" vertical="center"/>
    </xf>
    <xf numFmtId="0" fontId="23" fillId="4" borderId="50" xfId="0" applyFont="1" applyFill="1" applyBorder="1" applyAlignment="1">
      <alignment horizontal="center"/>
    </xf>
    <xf numFmtId="0" fontId="22" fillId="4" borderId="48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50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12" fillId="4" borderId="63" xfId="0" applyFont="1" applyFill="1" applyBorder="1" applyAlignment="1">
      <alignment horizontal="center"/>
    </xf>
    <xf numFmtId="0" fontId="12" fillId="4" borderId="61" xfId="0" applyFont="1" applyFill="1" applyBorder="1" applyAlignment="1">
      <alignment horizontal="center"/>
    </xf>
    <xf numFmtId="0" fontId="12" fillId="4" borderId="62" xfId="0" applyFont="1" applyFill="1" applyBorder="1" applyAlignment="1">
      <alignment horizontal="center"/>
    </xf>
    <xf numFmtId="0" fontId="12" fillId="4" borderId="36" xfId="0" applyFont="1" applyFill="1" applyBorder="1" applyAlignment="1">
      <alignment horizontal="center" vertical="center"/>
    </xf>
    <xf numFmtId="0" fontId="7" fillId="4" borderId="39" xfId="0" applyFont="1" applyFill="1" applyBorder="1" applyAlignment="1">
      <alignment horizontal="center" vertical="center"/>
    </xf>
    <xf numFmtId="0" fontId="7" fillId="4" borderId="37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/>
    </xf>
    <xf numFmtId="0" fontId="7" fillId="17" borderId="1" xfId="0" applyFont="1" applyFill="1" applyBorder="1" applyAlignment="1">
      <alignment horizontal="center" vertical="center"/>
    </xf>
    <xf numFmtId="0" fontId="7" fillId="17" borderId="2" xfId="0" applyFont="1" applyFill="1" applyBorder="1" applyAlignment="1">
      <alignment horizontal="center" vertical="center"/>
    </xf>
    <xf numFmtId="0" fontId="24" fillId="17" borderId="64" xfId="0" applyFont="1" applyFill="1" applyBorder="1" applyAlignment="1">
      <alignment vertical="center"/>
    </xf>
    <xf numFmtId="0" fontId="7" fillId="17" borderId="31" xfId="0" applyFont="1" applyFill="1" applyBorder="1" applyAlignment="1">
      <alignment vertical="center" wrapText="1"/>
    </xf>
    <xf numFmtId="0" fontId="7" fillId="17" borderId="31" xfId="0" applyFont="1" applyFill="1" applyBorder="1"/>
    <xf numFmtId="0" fontId="7" fillId="17" borderId="16" xfId="0" applyFont="1" applyFill="1" applyBorder="1"/>
    <xf numFmtId="0" fontId="24" fillId="17" borderId="18" xfId="0" applyFont="1" applyFill="1" applyBorder="1"/>
    <xf numFmtId="0" fontId="7" fillId="17" borderId="18" xfId="0" applyFont="1" applyFill="1" applyBorder="1"/>
    <xf numFmtId="0" fontId="7" fillId="17" borderId="14" xfId="0" applyFont="1" applyFill="1" applyBorder="1" applyAlignment="1">
      <alignment horizontal="center" vertical="center"/>
    </xf>
    <xf numFmtId="0" fontId="24" fillId="17" borderId="31" xfId="0" applyFont="1" applyFill="1" applyBorder="1"/>
    <xf numFmtId="0" fontId="7" fillId="17" borderId="16" xfId="0" applyFont="1" applyFill="1" applyBorder="1" applyAlignment="1">
      <alignment vertical="center" wrapText="1"/>
    </xf>
    <xf numFmtId="0" fontId="7" fillId="17" borderId="38" xfId="0" applyFont="1" applyFill="1" applyBorder="1"/>
    <xf numFmtId="0" fontId="7" fillId="17" borderId="10" xfId="0" applyFont="1" applyFill="1" applyBorder="1" applyAlignment="1">
      <alignment horizontal="center"/>
    </xf>
    <xf numFmtId="0" fontId="7" fillId="17" borderId="5" xfId="0" applyFont="1" applyFill="1" applyBorder="1" applyAlignment="1">
      <alignment horizontal="center"/>
    </xf>
    <xf numFmtId="0" fontId="24" fillId="17" borderId="18" xfId="0" applyFont="1" applyFill="1" applyBorder="1" applyAlignment="1">
      <alignment vertical="center" wrapText="1"/>
    </xf>
    <xf numFmtId="0" fontId="24" fillId="17" borderId="11" xfId="0" applyFont="1" applyFill="1" applyBorder="1" applyAlignment="1">
      <alignment horizontal="center" vertical="center"/>
    </xf>
    <xf numFmtId="0" fontId="7" fillId="17" borderId="18" xfId="0" applyFont="1" applyFill="1" applyBorder="1" applyAlignment="1">
      <alignment vertical="center"/>
    </xf>
    <xf numFmtId="0" fontId="24" fillId="17" borderId="37" xfId="0" applyFont="1" applyFill="1" applyBorder="1" applyAlignment="1">
      <alignment horizontal="left" vertical="center"/>
    </xf>
    <xf numFmtId="0" fontId="7" fillId="17" borderId="39" xfId="0" applyFont="1" applyFill="1" applyBorder="1" applyAlignment="1">
      <alignment horizontal="center" vertical="center"/>
    </xf>
    <xf numFmtId="0" fontId="7" fillId="17" borderId="29" xfId="0" applyFont="1" applyFill="1" applyBorder="1" applyAlignment="1">
      <alignment horizontal="left" vertical="center"/>
    </xf>
  </cellXfs>
  <cellStyles count="3">
    <cellStyle name="Jó" xfId="1" builtinId="26"/>
    <cellStyle name="Normál" xfId="0" builtinId="0"/>
    <cellStyle name="Normál 2" xfId="2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2"/>
  <sheetViews>
    <sheetView tabSelected="1" view="pageBreakPreview" zoomScale="80" zoomScaleNormal="80" zoomScaleSheetLayoutView="80" workbookViewId="0">
      <selection sqref="A1:AC1"/>
    </sheetView>
  </sheetViews>
  <sheetFormatPr defaultRowHeight="12.75" x14ac:dyDescent="0.2"/>
  <cols>
    <col min="1" max="1" width="18" style="36" bestFit="1" customWidth="1"/>
    <col min="2" max="2" width="53.7109375" style="18" bestFit="1" customWidth="1"/>
    <col min="3" max="3" width="47.140625" style="31" bestFit="1" customWidth="1"/>
    <col min="4" max="4" width="3.5703125" style="19" bestFit="1" customWidth="1"/>
    <col min="5" max="5" width="3.7109375" style="19" bestFit="1" customWidth="1"/>
    <col min="6" max="7" width="5.28515625" style="19" bestFit="1" customWidth="1"/>
    <col min="8" max="8" width="3.5703125" style="19" bestFit="1" customWidth="1"/>
    <col min="9" max="9" width="3.7109375" style="19" bestFit="1" customWidth="1"/>
    <col min="10" max="11" width="5.28515625" style="19" bestFit="1" customWidth="1"/>
    <col min="12" max="12" width="3.5703125" style="19" bestFit="1" customWidth="1"/>
    <col min="13" max="13" width="3.7109375" style="19" bestFit="1" customWidth="1"/>
    <col min="14" max="15" width="5.28515625" style="19" bestFit="1" customWidth="1"/>
    <col min="16" max="16" width="3.5703125" style="19" bestFit="1" customWidth="1"/>
    <col min="17" max="17" width="3.7109375" style="19" bestFit="1" customWidth="1"/>
    <col min="18" max="19" width="5.28515625" style="19" bestFit="1" customWidth="1"/>
    <col min="20" max="20" width="5.5703125" style="19" bestFit="1" customWidth="1"/>
    <col min="21" max="21" width="3.7109375" style="19" bestFit="1" customWidth="1"/>
    <col min="22" max="23" width="5.28515625" style="19" bestFit="1" customWidth="1"/>
    <col min="24" max="24" width="3.5703125" style="19" bestFit="1" customWidth="1"/>
    <col min="25" max="25" width="3.7109375" style="19" bestFit="1" customWidth="1"/>
    <col min="26" max="27" width="5.28515625" style="19" bestFit="1" customWidth="1"/>
    <col min="28" max="28" width="37.140625" style="57" bestFit="1" customWidth="1"/>
    <col min="29" max="29" width="28.5703125" style="8" bestFit="1" customWidth="1"/>
    <col min="30" max="30" width="9.140625" style="8"/>
    <col min="31" max="31" width="4.42578125" style="8" bestFit="1" customWidth="1"/>
    <col min="32" max="16384" width="9.140625" style="8"/>
  </cols>
  <sheetData>
    <row r="1" spans="1:35" ht="18" x14ac:dyDescent="0.2">
      <c r="A1" s="563" t="s">
        <v>370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  <c r="L1" s="563"/>
      <c r="M1" s="563"/>
      <c r="N1" s="563"/>
      <c r="O1" s="563"/>
      <c r="P1" s="563"/>
      <c r="Q1" s="563"/>
      <c r="R1" s="563"/>
      <c r="S1" s="563"/>
      <c r="T1" s="563"/>
      <c r="U1" s="563"/>
      <c r="V1" s="563"/>
      <c r="W1" s="563"/>
      <c r="X1" s="563"/>
      <c r="Y1" s="563"/>
      <c r="Z1" s="563"/>
      <c r="AA1" s="563"/>
      <c r="AB1" s="563"/>
      <c r="AC1" s="563"/>
    </row>
    <row r="2" spans="1:35" s="141" customFormat="1" ht="18" x14ac:dyDescent="0.2">
      <c r="A2" s="563" t="s">
        <v>309</v>
      </c>
      <c r="B2" s="563"/>
      <c r="C2" s="563"/>
      <c r="D2" s="563"/>
      <c r="E2" s="563"/>
      <c r="F2" s="563"/>
      <c r="G2" s="563"/>
      <c r="H2" s="563"/>
      <c r="I2" s="563"/>
      <c r="J2" s="563"/>
      <c r="K2" s="563"/>
      <c r="L2" s="563"/>
      <c r="M2" s="563"/>
      <c r="N2" s="563"/>
      <c r="O2" s="563"/>
      <c r="P2" s="563"/>
      <c r="Q2" s="563"/>
      <c r="R2" s="563"/>
      <c r="S2" s="563"/>
      <c r="T2" s="563"/>
      <c r="U2" s="563"/>
      <c r="V2" s="563"/>
      <c r="W2" s="563"/>
      <c r="X2" s="563"/>
      <c r="Y2" s="563"/>
      <c r="Z2" s="563"/>
      <c r="AA2" s="563"/>
      <c r="AB2" s="563"/>
      <c r="AC2" s="563"/>
    </row>
    <row r="3" spans="1:35" s="141" customFormat="1" ht="15.75" x14ac:dyDescent="0.2">
      <c r="A3" s="564" t="s">
        <v>515</v>
      </c>
      <c r="B3" s="564"/>
      <c r="C3" s="564"/>
      <c r="D3" s="564"/>
      <c r="E3" s="564"/>
      <c r="F3" s="564"/>
      <c r="G3" s="564"/>
      <c r="H3" s="564"/>
      <c r="I3" s="564"/>
      <c r="J3" s="564"/>
      <c r="K3" s="564"/>
      <c r="L3" s="564"/>
      <c r="M3" s="564"/>
      <c r="N3" s="564"/>
      <c r="O3" s="564"/>
      <c r="P3" s="564"/>
      <c r="Q3" s="564"/>
      <c r="R3" s="564"/>
      <c r="S3" s="564"/>
      <c r="T3" s="564"/>
      <c r="U3" s="564"/>
      <c r="V3" s="564"/>
      <c r="W3" s="564"/>
      <c r="X3" s="564"/>
      <c r="Y3" s="564"/>
      <c r="Z3" s="564"/>
      <c r="AA3" s="564"/>
      <c r="AB3" s="564"/>
      <c r="AC3" s="564"/>
    </row>
    <row r="4" spans="1:35" s="142" customFormat="1" ht="15" x14ac:dyDescent="0.2">
      <c r="A4" s="565" t="s">
        <v>369</v>
      </c>
      <c r="B4" s="565"/>
      <c r="C4" s="565"/>
      <c r="D4" s="565"/>
      <c r="E4" s="565"/>
      <c r="F4" s="565"/>
      <c r="G4" s="565"/>
      <c r="H4" s="565"/>
      <c r="I4" s="565"/>
      <c r="J4" s="565"/>
      <c r="K4" s="565"/>
      <c r="L4" s="565"/>
      <c r="M4" s="565"/>
      <c r="N4" s="565"/>
      <c r="O4" s="565"/>
      <c r="P4" s="565"/>
      <c r="Q4" s="565"/>
      <c r="R4" s="565"/>
      <c r="S4" s="565"/>
      <c r="T4" s="565"/>
      <c r="U4" s="565"/>
      <c r="V4" s="565"/>
      <c r="W4" s="565"/>
      <c r="X4" s="565"/>
      <c r="Y4" s="565"/>
      <c r="Z4" s="565"/>
      <c r="AA4" s="565"/>
      <c r="AB4" s="565"/>
      <c r="AC4" s="565"/>
    </row>
    <row r="5" spans="1:35" ht="14.25" x14ac:dyDescent="0.2">
      <c r="A5" s="566" t="s">
        <v>498</v>
      </c>
      <c r="B5" s="566"/>
      <c r="C5" s="566"/>
      <c r="D5" s="566"/>
      <c r="E5" s="566"/>
      <c r="F5" s="566"/>
      <c r="G5" s="566"/>
      <c r="H5" s="566"/>
      <c r="I5" s="566"/>
      <c r="J5" s="566"/>
      <c r="K5" s="566"/>
      <c r="L5" s="566"/>
      <c r="M5" s="566"/>
      <c r="N5" s="566"/>
      <c r="O5" s="566"/>
      <c r="P5" s="566"/>
      <c r="Q5" s="566"/>
      <c r="R5" s="566"/>
      <c r="S5" s="566"/>
      <c r="T5" s="566"/>
      <c r="U5" s="566"/>
      <c r="V5" s="566"/>
      <c r="W5" s="566"/>
      <c r="X5" s="566"/>
      <c r="Y5" s="566"/>
      <c r="Z5" s="566"/>
      <c r="AA5" s="566"/>
      <c r="AB5" s="566"/>
      <c r="AC5" s="566"/>
    </row>
    <row r="7" spans="1:35" ht="13.5" thickBot="1" x14ac:dyDescent="0.25">
      <c r="D7" s="29"/>
      <c r="E7" s="29"/>
      <c r="F7" s="29"/>
      <c r="G7" s="29"/>
      <c r="H7" s="163"/>
      <c r="I7" s="163"/>
      <c r="J7" s="29"/>
      <c r="K7" s="29"/>
    </row>
    <row r="8" spans="1:35" ht="15" thickBot="1" x14ac:dyDescent="0.25">
      <c r="A8" s="11"/>
      <c r="B8" s="144" t="s">
        <v>375</v>
      </c>
      <c r="C8" s="146" t="s">
        <v>374</v>
      </c>
      <c r="D8" s="418"/>
      <c r="E8" s="419"/>
      <c r="F8" s="140"/>
      <c r="G8" s="139"/>
      <c r="H8" s="140"/>
      <c r="I8" s="140"/>
      <c r="J8" s="139"/>
      <c r="K8" s="139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58"/>
      <c r="AC8" s="11"/>
      <c r="AD8" s="11"/>
      <c r="AE8" s="11"/>
      <c r="AF8" s="11"/>
      <c r="AG8" s="11"/>
      <c r="AH8" s="11"/>
      <c r="AI8" s="11"/>
    </row>
    <row r="9" spans="1:35" ht="14.25" x14ac:dyDescent="0.2">
      <c r="A9" s="11"/>
      <c r="B9" s="143" t="s">
        <v>365</v>
      </c>
      <c r="C9" s="145">
        <f>C38</f>
        <v>22</v>
      </c>
      <c r="D9" s="372"/>
      <c r="E9" s="372"/>
      <c r="F9" s="140"/>
      <c r="G9" s="139"/>
      <c r="H9" s="29"/>
      <c r="I9" s="29"/>
      <c r="J9" s="139"/>
      <c r="K9" s="139"/>
      <c r="L9" s="385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58"/>
      <c r="AC9" s="11"/>
      <c r="AD9" s="11"/>
      <c r="AE9" s="11"/>
      <c r="AF9" s="11"/>
      <c r="AG9" s="11"/>
      <c r="AH9" s="11"/>
      <c r="AI9" s="11"/>
    </row>
    <row r="10" spans="1:35" ht="14.25" x14ac:dyDescent="0.2">
      <c r="A10" s="11"/>
      <c r="B10" s="99" t="s">
        <v>367</v>
      </c>
      <c r="C10" s="100">
        <f>SUM(C49)</f>
        <v>37</v>
      </c>
      <c r="D10" s="372"/>
      <c r="E10" s="372"/>
      <c r="F10" s="140"/>
      <c r="G10" s="139"/>
      <c r="H10" s="29"/>
      <c r="I10" s="29"/>
      <c r="J10" s="139"/>
      <c r="K10" s="139"/>
      <c r="L10" s="385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58"/>
      <c r="AC10" s="11"/>
      <c r="AD10" s="11"/>
      <c r="AE10" s="11"/>
      <c r="AF10" s="11"/>
      <c r="AG10" s="11"/>
      <c r="AH10" s="11"/>
      <c r="AI10" s="11"/>
    </row>
    <row r="11" spans="1:35" ht="14.25" x14ac:dyDescent="0.2">
      <c r="A11" s="11"/>
      <c r="B11" s="99" t="s">
        <v>368</v>
      </c>
      <c r="C11" s="100">
        <f>SUM(C96)</f>
        <v>63</v>
      </c>
      <c r="D11" s="372"/>
      <c r="E11" s="372"/>
      <c r="F11" s="140"/>
      <c r="G11" s="139"/>
      <c r="H11" s="29"/>
      <c r="I11" s="29"/>
      <c r="J11" s="139"/>
      <c r="K11" s="139"/>
      <c r="M11" s="380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58"/>
      <c r="AC11" s="11"/>
      <c r="AD11" s="11"/>
      <c r="AE11" s="11"/>
      <c r="AF11" s="11"/>
      <c r="AG11" s="11"/>
      <c r="AH11" s="11"/>
      <c r="AI11" s="11"/>
    </row>
    <row r="12" spans="1:35" ht="14.25" x14ac:dyDescent="0.2">
      <c r="A12" s="11"/>
      <c r="B12" s="99" t="s">
        <v>376</v>
      </c>
      <c r="C12" s="100">
        <f>C112</f>
        <v>31</v>
      </c>
      <c r="D12" s="372"/>
      <c r="E12" s="372"/>
      <c r="F12" s="140"/>
      <c r="G12" s="139"/>
      <c r="H12" s="29"/>
      <c r="I12" s="29"/>
      <c r="J12" s="139"/>
      <c r="K12" s="139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58"/>
      <c r="AC12" s="11"/>
      <c r="AD12" s="11"/>
      <c r="AE12" s="11"/>
      <c r="AF12" s="11"/>
      <c r="AG12" s="11"/>
      <c r="AH12" s="11"/>
      <c r="AI12" s="11"/>
    </row>
    <row r="13" spans="1:35" ht="14.25" x14ac:dyDescent="0.2">
      <c r="A13" s="11"/>
      <c r="B13" s="80" t="s">
        <v>324</v>
      </c>
      <c r="C13" s="100">
        <f>C125</f>
        <v>12</v>
      </c>
      <c r="D13" s="29"/>
      <c r="E13" s="29"/>
      <c r="F13" s="139"/>
      <c r="G13" s="139"/>
      <c r="H13" s="29"/>
      <c r="I13" s="139"/>
      <c r="J13" s="139"/>
      <c r="K13" s="139"/>
      <c r="L13" s="385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58"/>
      <c r="AC13" s="11"/>
      <c r="AD13" s="11"/>
      <c r="AE13" s="11"/>
      <c r="AF13" s="11"/>
      <c r="AG13" s="11"/>
      <c r="AH13" s="11"/>
      <c r="AI13" s="11"/>
    </row>
    <row r="14" spans="1:35" ht="14.25" x14ac:dyDescent="0.2">
      <c r="A14" s="11"/>
      <c r="B14" s="80" t="s">
        <v>323</v>
      </c>
      <c r="C14" s="100">
        <f>C135</f>
        <v>10</v>
      </c>
      <c r="D14" s="29"/>
      <c r="E14" s="29"/>
      <c r="F14" s="139"/>
      <c r="G14" s="139"/>
      <c r="H14" s="29"/>
      <c r="I14" s="139"/>
      <c r="J14" s="139"/>
      <c r="K14" s="139"/>
      <c r="L14" s="385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58"/>
      <c r="AC14" s="11"/>
      <c r="AD14" s="11"/>
      <c r="AE14" s="11"/>
      <c r="AF14" s="11"/>
      <c r="AG14" s="11"/>
      <c r="AH14" s="11"/>
      <c r="AI14" s="11"/>
    </row>
    <row r="15" spans="1:35" ht="15" thickBot="1" x14ac:dyDescent="0.25">
      <c r="A15" s="11"/>
      <c r="B15" s="80" t="s">
        <v>319</v>
      </c>
      <c r="C15" s="100">
        <f>C138</f>
        <v>5</v>
      </c>
      <c r="D15" s="29"/>
      <c r="E15" s="372"/>
      <c r="F15" s="138"/>
      <c r="G15" s="139"/>
      <c r="H15" s="29"/>
      <c r="I15" s="372"/>
      <c r="J15" s="139"/>
      <c r="K15" s="139"/>
      <c r="L15" s="385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58"/>
      <c r="AC15" s="11"/>
      <c r="AD15" s="11"/>
      <c r="AE15" s="11"/>
      <c r="AF15" s="11"/>
      <c r="AG15" s="11"/>
      <c r="AH15" s="11"/>
      <c r="AI15" s="11"/>
    </row>
    <row r="16" spans="1:35" ht="13.5" thickBot="1" x14ac:dyDescent="0.25">
      <c r="A16" s="18"/>
      <c r="B16" s="17" t="s">
        <v>127</v>
      </c>
      <c r="C16" s="101">
        <f>SUM(C9:C11,C12:C15)</f>
        <v>180</v>
      </c>
      <c r="D16" s="18"/>
      <c r="E16" s="18"/>
      <c r="F16" s="18"/>
      <c r="G16" s="18"/>
      <c r="H16" s="279"/>
      <c r="I16" s="279"/>
      <c r="J16" s="279"/>
      <c r="K16" s="279"/>
      <c r="L16" s="279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C16" s="18"/>
      <c r="AD16" s="18"/>
      <c r="AE16" s="18"/>
      <c r="AF16" s="18"/>
      <c r="AG16" s="18"/>
      <c r="AH16" s="18"/>
      <c r="AI16" s="36"/>
    </row>
    <row r="19" spans="1:29" ht="13.5" thickBot="1" x14ac:dyDescent="0.25"/>
    <row r="20" spans="1:29" s="1" customFormat="1" x14ac:dyDescent="0.2">
      <c r="A20" s="167" t="s">
        <v>371</v>
      </c>
      <c r="B20" s="167" t="s">
        <v>372</v>
      </c>
      <c r="C20" s="552" t="s">
        <v>373</v>
      </c>
      <c r="D20" s="555" t="s">
        <v>388</v>
      </c>
      <c r="E20" s="556"/>
      <c r="F20" s="556"/>
      <c r="G20" s="557"/>
      <c r="H20" s="555" t="s">
        <v>389</v>
      </c>
      <c r="I20" s="556"/>
      <c r="J20" s="556"/>
      <c r="K20" s="557"/>
      <c r="L20" s="555" t="s">
        <v>390</v>
      </c>
      <c r="M20" s="556"/>
      <c r="N20" s="556"/>
      <c r="O20" s="557"/>
      <c r="P20" s="555" t="s">
        <v>391</v>
      </c>
      <c r="Q20" s="556"/>
      <c r="R20" s="556"/>
      <c r="S20" s="557"/>
      <c r="T20" s="555" t="s">
        <v>392</v>
      </c>
      <c r="U20" s="556"/>
      <c r="V20" s="556"/>
      <c r="W20" s="557"/>
      <c r="X20" s="555" t="s">
        <v>393</v>
      </c>
      <c r="Y20" s="556"/>
      <c r="Z20" s="556"/>
      <c r="AA20" s="557"/>
      <c r="AB20" s="558" t="s">
        <v>432</v>
      </c>
      <c r="AC20" s="549" t="s">
        <v>394</v>
      </c>
    </row>
    <row r="21" spans="1:29" s="1" customFormat="1" x14ac:dyDescent="0.2">
      <c r="A21" s="168"/>
      <c r="B21" s="168"/>
      <c r="C21" s="553"/>
      <c r="D21" s="561" t="s">
        <v>395</v>
      </c>
      <c r="E21" s="562"/>
      <c r="F21" s="12" t="s">
        <v>396</v>
      </c>
      <c r="G21" s="13" t="s">
        <v>397</v>
      </c>
      <c r="H21" s="561" t="s">
        <v>395</v>
      </c>
      <c r="I21" s="562"/>
      <c r="J21" s="12" t="s">
        <v>396</v>
      </c>
      <c r="K21" s="13" t="s">
        <v>397</v>
      </c>
      <c r="L21" s="561" t="s">
        <v>395</v>
      </c>
      <c r="M21" s="562"/>
      <c r="N21" s="12" t="s">
        <v>396</v>
      </c>
      <c r="O21" s="13" t="s">
        <v>397</v>
      </c>
      <c r="P21" s="561" t="s">
        <v>395</v>
      </c>
      <c r="Q21" s="562"/>
      <c r="R21" s="12" t="s">
        <v>396</v>
      </c>
      <c r="S21" s="13" t="s">
        <v>397</v>
      </c>
      <c r="T21" s="561" t="s">
        <v>395</v>
      </c>
      <c r="U21" s="562"/>
      <c r="V21" s="12" t="s">
        <v>396</v>
      </c>
      <c r="W21" s="13" t="s">
        <v>397</v>
      </c>
      <c r="X21" s="561" t="s">
        <v>395</v>
      </c>
      <c r="Y21" s="562"/>
      <c r="Z21" s="12" t="s">
        <v>396</v>
      </c>
      <c r="AA21" s="13" t="s">
        <v>397</v>
      </c>
      <c r="AB21" s="559"/>
      <c r="AC21" s="550"/>
    </row>
    <row r="22" spans="1:29" s="1" customFormat="1" ht="13.5" thickBot="1" x14ac:dyDescent="0.25">
      <c r="A22" s="169"/>
      <c r="B22" s="169"/>
      <c r="C22" s="554"/>
      <c r="D22" s="14" t="s">
        <v>4</v>
      </c>
      <c r="E22" s="15" t="s">
        <v>5</v>
      </c>
      <c r="F22" s="15"/>
      <c r="G22" s="16"/>
      <c r="H22" s="15" t="s">
        <v>4</v>
      </c>
      <c r="I22" s="15" t="s">
        <v>5</v>
      </c>
      <c r="J22" s="15"/>
      <c r="K22" s="16"/>
      <c r="L22" s="15" t="s">
        <v>4</v>
      </c>
      <c r="M22" s="15" t="s">
        <v>5</v>
      </c>
      <c r="N22" s="15"/>
      <c r="O22" s="16"/>
      <c r="P22" s="15" t="s">
        <v>4</v>
      </c>
      <c r="Q22" s="15" t="s">
        <v>5</v>
      </c>
      <c r="R22" s="15"/>
      <c r="S22" s="16"/>
      <c r="T22" s="15" t="s">
        <v>4</v>
      </c>
      <c r="U22" s="15" t="s">
        <v>5</v>
      </c>
      <c r="V22" s="15"/>
      <c r="W22" s="16"/>
      <c r="X22" s="15" t="s">
        <v>4</v>
      </c>
      <c r="Y22" s="15" t="s">
        <v>5</v>
      </c>
      <c r="Z22" s="15"/>
      <c r="AA22" s="16"/>
      <c r="AB22" s="560"/>
      <c r="AC22" s="551"/>
    </row>
    <row r="23" spans="1:29" s="369" customFormat="1" ht="21" thickBot="1" x14ac:dyDescent="0.35">
      <c r="A23" s="573" t="s">
        <v>361</v>
      </c>
      <c r="B23" s="574"/>
      <c r="C23" s="574"/>
      <c r="D23" s="574"/>
      <c r="E23" s="574"/>
      <c r="F23" s="574"/>
      <c r="G23" s="574"/>
      <c r="H23" s="574"/>
      <c r="I23" s="574"/>
      <c r="J23" s="574"/>
      <c r="K23" s="574"/>
      <c r="L23" s="574"/>
      <c r="M23" s="574"/>
      <c r="N23" s="574"/>
      <c r="O23" s="574"/>
      <c r="P23" s="574"/>
      <c r="Q23" s="574"/>
      <c r="R23" s="574"/>
      <c r="S23" s="574"/>
      <c r="T23" s="574"/>
      <c r="U23" s="574"/>
      <c r="V23" s="574"/>
      <c r="W23" s="574"/>
      <c r="X23" s="574"/>
      <c r="Y23" s="574"/>
      <c r="Z23" s="574"/>
      <c r="AA23" s="574"/>
      <c r="AB23" s="574"/>
      <c r="AC23" s="575"/>
    </row>
    <row r="24" spans="1:29" s="369" customFormat="1" ht="21" customHeight="1" thickBot="1" x14ac:dyDescent="0.35">
      <c r="A24" s="576" t="s">
        <v>362</v>
      </c>
      <c r="B24" s="577"/>
      <c r="C24" s="577"/>
      <c r="D24" s="577"/>
      <c r="E24" s="577"/>
      <c r="F24" s="577"/>
      <c r="G24" s="577"/>
      <c r="H24" s="578"/>
      <c r="I24" s="578"/>
      <c r="J24" s="578"/>
      <c r="K24" s="578"/>
      <c r="L24" s="577"/>
      <c r="M24" s="577"/>
      <c r="N24" s="577"/>
      <c r="O24" s="577"/>
      <c r="P24" s="578"/>
      <c r="Q24" s="578"/>
      <c r="R24" s="578"/>
      <c r="S24" s="578"/>
      <c r="T24" s="577"/>
      <c r="U24" s="577"/>
      <c r="V24" s="577"/>
      <c r="W24" s="577"/>
      <c r="X24" s="578"/>
      <c r="Y24" s="578"/>
      <c r="Z24" s="578"/>
      <c r="AA24" s="578"/>
      <c r="AB24" s="577"/>
      <c r="AC24" s="579"/>
    </row>
    <row r="25" spans="1:29" s="371" customFormat="1" ht="17.25" customHeight="1" thickBot="1" x14ac:dyDescent="0.3">
      <c r="A25" s="582" t="s">
        <v>365</v>
      </c>
      <c r="B25" s="583"/>
      <c r="C25" s="583"/>
      <c r="D25" s="584"/>
      <c r="E25" s="584"/>
      <c r="F25" s="584"/>
      <c r="G25" s="584"/>
      <c r="H25" s="584"/>
      <c r="I25" s="584"/>
      <c r="J25" s="584"/>
      <c r="K25" s="584"/>
      <c r="L25" s="583"/>
      <c r="M25" s="583"/>
      <c r="N25" s="583"/>
      <c r="O25" s="583"/>
      <c r="P25" s="583"/>
      <c r="Q25" s="583"/>
      <c r="R25" s="583"/>
      <c r="S25" s="583"/>
      <c r="T25" s="583"/>
      <c r="U25" s="583"/>
      <c r="V25" s="583"/>
      <c r="W25" s="583"/>
      <c r="X25" s="583"/>
      <c r="Y25" s="583"/>
      <c r="Z25" s="583"/>
      <c r="AA25" s="583"/>
      <c r="AB25" s="583"/>
      <c r="AC25" s="585"/>
    </row>
    <row r="26" spans="1:29" s="7" customFormat="1" ht="15.75" thickBot="1" x14ac:dyDescent="0.25">
      <c r="A26" s="586" t="s">
        <v>363</v>
      </c>
      <c r="B26" s="587"/>
      <c r="C26" s="587"/>
      <c r="D26" s="587"/>
      <c r="E26" s="587"/>
      <c r="F26" s="587"/>
      <c r="G26" s="587"/>
      <c r="H26" s="588"/>
      <c r="I26" s="588"/>
      <c r="J26" s="588"/>
      <c r="K26" s="588"/>
      <c r="L26" s="587"/>
      <c r="M26" s="587"/>
      <c r="N26" s="587"/>
      <c r="O26" s="587"/>
      <c r="P26" s="588"/>
      <c r="Q26" s="588"/>
      <c r="R26" s="588"/>
      <c r="S26" s="588"/>
      <c r="T26" s="587"/>
      <c r="U26" s="587"/>
      <c r="V26" s="587"/>
      <c r="W26" s="587"/>
      <c r="X26" s="588"/>
      <c r="Y26" s="588"/>
      <c r="Z26" s="588"/>
      <c r="AA26" s="588"/>
      <c r="AB26" s="587"/>
      <c r="AC26" s="590"/>
    </row>
    <row r="27" spans="1:29" s="7" customFormat="1" ht="14.1" customHeight="1" x14ac:dyDescent="0.2">
      <c r="A27" s="42" t="s">
        <v>505</v>
      </c>
      <c r="B27" s="232" t="s">
        <v>472</v>
      </c>
      <c r="C27" s="381"/>
      <c r="D27" s="647">
        <v>0</v>
      </c>
      <c r="E27" s="648">
        <v>3</v>
      </c>
      <c r="F27" s="3" t="s">
        <v>129</v>
      </c>
      <c r="G27" s="47">
        <v>4</v>
      </c>
      <c r="H27" s="374"/>
      <c r="I27" s="375"/>
      <c r="J27" s="375"/>
      <c r="K27" s="204"/>
      <c r="L27" s="41"/>
      <c r="M27" s="220"/>
      <c r="N27" s="220"/>
      <c r="O27" s="221"/>
      <c r="P27" s="219"/>
      <c r="Q27" s="220"/>
      <c r="R27" s="220"/>
      <c r="S27" s="221"/>
      <c r="T27" s="219"/>
      <c r="U27" s="220"/>
      <c r="V27" s="220"/>
      <c r="W27" s="221"/>
      <c r="X27" s="219"/>
      <c r="Y27" s="220"/>
      <c r="Z27" s="220"/>
      <c r="AA27" s="221"/>
      <c r="AB27" s="234" t="s">
        <v>402</v>
      </c>
      <c r="AC27" s="235" t="s">
        <v>406</v>
      </c>
    </row>
    <row r="28" spans="1:29" s="7" customFormat="1" ht="14.1" customHeight="1" x14ac:dyDescent="0.2">
      <c r="A28" s="243" t="s">
        <v>441</v>
      </c>
      <c r="B28" s="225" t="s">
        <v>473</v>
      </c>
      <c r="C28" s="373"/>
      <c r="D28" s="222">
        <v>0</v>
      </c>
      <c r="E28" s="223">
        <v>4</v>
      </c>
      <c r="F28" s="223" t="s">
        <v>129</v>
      </c>
      <c r="G28" s="224">
        <v>5</v>
      </c>
      <c r="H28" s="222"/>
      <c r="I28" s="223"/>
      <c r="J28" s="223"/>
      <c r="K28" s="224"/>
      <c r="L28" s="124"/>
      <c r="M28" s="229"/>
      <c r="N28" s="229"/>
      <c r="O28" s="226"/>
      <c r="P28" s="222"/>
      <c r="Q28" s="223"/>
      <c r="R28" s="223"/>
      <c r="S28" s="224"/>
      <c r="T28" s="219"/>
      <c r="U28" s="220"/>
      <c r="V28" s="220"/>
      <c r="W28" s="221"/>
      <c r="X28" s="222"/>
      <c r="Y28" s="223"/>
      <c r="Z28" s="223"/>
      <c r="AA28" s="224"/>
      <c r="AB28" s="448" t="s">
        <v>403</v>
      </c>
      <c r="AC28" s="449" t="s">
        <v>407</v>
      </c>
    </row>
    <row r="29" spans="1:29" s="7" customFormat="1" ht="14.1" customHeight="1" thickBot="1" x14ac:dyDescent="0.25">
      <c r="A29" s="243" t="s">
        <v>442</v>
      </c>
      <c r="B29" s="533" t="s">
        <v>310</v>
      </c>
      <c r="C29" s="373"/>
      <c r="D29" s="68"/>
      <c r="E29" s="69"/>
      <c r="F29" s="69"/>
      <c r="G29" s="384"/>
      <c r="H29" s="383">
        <v>1</v>
      </c>
      <c r="I29" s="121">
        <v>4</v>
      </c>
      <c r="J29" s="38" t="s">
        <v>129</v>
      </c>
      <c r="K29" s="123">
        <v>5</v>
      </c>
      <c r="L29" s="41"/>
      <c r="M29" s="220"/>
      <c r="N29" s="220"/>
      <c r="O29" s="221"/>
      <c r="P29" s="222"/>
      <c r="Q29" s="223"/>
      <c r="R29" s="223"/>
      <c r="S29" s="224"/>
      <c r="T29" s="219"/>
      <c r="U29" s="220"/>
      <c r="V29" s="220"/>
      <c r="W29" s="221"/>
      <c r="X29" s="222"/>
      <c r="Y29" s="223"/>
      <c r="Z29" s="223"/>
      <c r="AA29" s="224"/>
      <c r="AB29" s="231" t="s">
        <v>402</v>
      </c>
      <c r="AC29" s="109" t="s">
        <v>408</v>
      </c>
    </row>
    <row r="30" spans="1:29" s="7" customFormat="1" ht="14.1" customHeight="1" thickBot="1" x14ac:dyDescent="0.25">
      <c r="A30" s="571" t="s">
        <v>399</v>
      </c>
      <c r="B30" s="572"/>
      <c r="C30" s="405">
        <f>SUM(G30,K30,O30,S30,W30,AA30)</f>
        <v>14</v>
      </c>
      <c r="D30" s="400">
        <f>SUM(D27:D29)</f>
        <v>0</v>
      </c>
      <c r="E30" s="309">
        <f>SUM(E27:E29)</f>
        <v>7</v>
      </c>
      <c r="F30" s="309"/>
      <c r="G30" s="401">
        <f>SUM(G27:G29)</f>
        <v>9</v>
      </c>
      <c r="H30" s="382">
        <f>SUM(H27:H29)</f>
        <v>1</v>
      </c>
      <c r="I30" s="382">
        <f>SUM(I27:I29)</f>
        <v>4</v>
      </c>
      <c r="J30" s="382"/>
      <c r="K30" s="402">
        <f>SUM(K27:K29)</f>
        <v>5</v>
      </c>
      <c r="L30" s="400">
        <f>SUM(L27:L29)</f>
        <v>0</v>
      </c>
      <c r="M30" s="309">
        <f>SUM(M27:M29)</f>
        <v>0</v>
      </c>
      <c r="N30" s="309"/>
      <c r="O30" s="401">
        <f>SUM(O27:O29)</f>
        <v>0</v>
      </c>
      <c r="P30" s="309">
        <f>SUM(P27:P29)</f>
        <v>0</v>
      </c>
      <c r="Q30" s="309">
        <f>SUM(Q27:Q29)</f>
        <v>0</v>
      </c>
      <c r="R30" s="309"/>
      <c r="S30" s="403">
        <f>SUM(S27:S29)</f>
        <v>0</v>
      </c>
      <c r="T30" s="400">
        <f>SUM(T27:T29)</f>
        <v>0</v>
      </c>
      <c r="U30" s="309">
        <f>SUM(U27:U29)</f>
        <v>0</v>
      </c>
      <c r="V30" s="309"/>
      <c r="W30" s="401">
        <f>SUM(W27:W29)</f>
        <v>0</v>
      </c>
      <c r="X30" s="309">
        <f>SUM(X27:X29)</f>
        <v>0</v>
      </c>
      <c r="Y30" s="309">
        <f>SUM(Y27:Y29)</f>
        <v>0</v>
      </c>
      <c r="Z30" s="309"/>
      <c r="AA30" s="403">
        <f>SUM(AA27:AA29)</f>
        <v>0</v>
      </c>
      <c r="AB30" s="404"/>
      <c r="AC30" s="401"/>
    </row>
    <row r="31" spans="1:29" s="7" customFormat="1" ht="15.75" customHeight="1" thickBot="1" x14ac:dyDescent="0.25">
      <c r="A31" s="586" t="s">
        <v>366</v>
      </c>
      <c r="B31" s="587"/>
      <c r="C31" s="587"/>
      <c r="D31" s="587"/>
      <c r="E31" s="587"/>
      <c r="F31" s="587"/>
      <c r="G31" s="587"/>
      <c r="H31" s="588"/>
      <c r="I31" s="588"/>
      <c r="J31" s="588"/>
      <c r="K31" s="588"/>
      <c r="L31" s="587"/>
      <c r="M31" s="587"/>
      <c r="N31" s="587"/>
      <c r="O31" s="587"/>
      <c r="P31" s="588"/>
      <c r="Q31" s="588"/>
      <c r="R31" s="588"/>
      <c r="S31" s="588"/>
      <c r="T31" s="587"/>
      <c r="U31" s="587"/>
      <c r="V31" s="587"/>
      <c r="W31" s="587"/>
      <c r="X31" s="588"/>
      <c r="Y31" s="588"/>
      <c r="Z31" s="588"/>
      <c r="AA31" s="588"/>
      <c r="AB31" s="589"/>
      <c r="AC31" s="590"/>
    </row>
    <row r="32" spans="1:29" s="7" customFormat="1" ht="14.1" customHeight="1" x14ac:dyDescent="0.2">
      <c r="A32" s="42" t="s">
        <v>443</v>
      </c>
      <c r="B32" s="546" t="s">
        <v>53</v>
      </c>
      <c r="C32" s="75"/>
      <c r="D32" s="2" t="s">
        <v>47</v>
      </c>
      <c r="E32" s="3" t="s">
        <v>47</v>
      </c>
      <c r="F32" s="3" t="s">
        <v>47</v>
      </c>
      <c r="G32" s="4" t="s">
        <v>47</v>
      </c>
      <c r="H32" s="2"/>
      <c r="I32" s="3"/>
      <c r="J32" s="3"/>
      <c r="K32" s="47"/>
      <c r="L32" s="2">
        <v>0</v>
      </c>
      <c r="M32" s="3">
        <v>3</v>
      </c>
      <c r="N32" s="220" t="s">
        <v>129</v>
      </c>
      <c r="O32" s="4">
        <v>4</v>
      </c>
      <c r="P32" s="43"/>
      <c r="Q32" s="3"/>
      <c r="R32" s="3"/>
      <c r="S32" s="47"/>
      <c r="T32" s="2"/>
      <c r="U32" s="3"/>
      <c r="V32" s="3"/>
      <c r="W32" s="4"/>
      <c r="X32" s="43"/>
      <c r="Y32" s="3"/>
      <c r="Z32" s="3"/>
      <c r="AA32" s="47"/>
      <c r="AB32" s="188" t="s">
        <v>387</v>
      </c>
      <c r="AC32" s="497" t="s">
        <v>149</v>
      </c>
    </row>
    <row r="33" spans="1:29" s="7" customFormat="1" ht="14.1" customHeight="1" x14ac:dyDescent="0.2">
      <c r="A33" s="243" t="s">
        <v>444</v>
      </c>
      <c r="B33" s="225" t="s">
        <v>54</v>
      </c>
      <c r="C33" s="44"/>
      <c r="D33" s="5"/>
      <c r="E33" s="223"/>
      <c r="F33" s="223"/>
      <c r="G33" s="224"/>
      <c r="H33" s="222"/>
      <c r="I33" s="223"/>
      <c r="J33" s="223"/>
      <c r="K33" s="6"/>
      <c r="L33" s="222">
        <v>0</v>
      </c>
      <c r="M33" s="223">
        <v>3</v>
      </c>
      <c r="N33" s="220" t="s">
        <v>129</v>
      </c>
      <c r="O33" s="224">
        <v>4</v>
      </c>
      <c r="P33" s="5"/>
      <c r="Q33" s="223"/>
      <c r="R33" s="223"/>
      <c r="S33" s="6"/>
      <c r="T33" s="222"/>
      <c r="U33" s="223"/>
      <c r="V33" s="223"/>
      <c r="W33" s="224"/>
      <c r="X33" s="5"/>
      <c r="Y33" s="223"/>
      <c r="Z33" s="223"/>
      <c r="AA33" s="6"/>
      <c r="AB33" s="188" t="s">
        <v>387</v>
      </c>
      <c r="AC33" s="498" t="s">
        <v>409</v>
      </c>
    </row>
    <row r="34" spans="1:29" s="7" customFormat="1" ht="14.1" customHeight="1" x14ac:dyDescent="0.2">
      <c r="A34" s="243" t="s">
        <v>477</v>
      </c>
      <c r="B34" s="225" t="s">
        <v>56</v>
      </c>
      <c r="C34" s="44"/>
      <c r="D34" s="5"/>
      <c r="E34" s="223"/>
      <c r="F34" s="223"/>
      <c r="G34" s="224"/>
      <c r="H34" s="222"/>
      <c r="I34" s="223"/>
      <c r="J34" s="223"/>
      <c r="K34" s="6"/>
      <c r="L34" s="222">
        <v>0</v>
      </c>
      <c r="M34" s="223">
        <v>3</v>
      </c>
      <c r="N34" s="220" t="s">
        <v>129</v>
      </c>
      <c r="O34" s="224">
        <v>4</v>
      </c>
      <c r="P34" s="5"/>
      <c r="Q34" s="223"/>
      <c r="R34" s="223"/>
      <c r="S34" s="6"/>
      <c r="T34" s="222"/>
      <c r="U34" s="223"/>
      <c r="V34" s="223"/>
      <c r="W34" s="224"/>
      <c r="X34" s="5"/>
      <c r="Y34" s="223"/>
      <c r="Z34" s="223"/>
      <c r="AA34" s="6"/>
      <c r="AB34" s="448" t="s">
        <v>402</v>
      </c>
      <c r="AC34" s="498" t="s">
        <v>410</v>
      </c>
    </row>
    <row r="35" spans="1:29" s="7" customFormat="1" ht="14.1" customHeight="1" x14ac:dyDescent="0.2">
      <c r="A35" s="243" t="s">
        <v>478</v>
      </c>
      <c r="B35" s="225" t="s">
        <v>57</v>
      </c>
      <c r="C35" s="44"/>
      <c r="D35" s="5"/>
      <c r="E35" s="223"/>
      <c r="F35" s="223"/>
      <c r="G35" s="224"/>
      <c r="H35" s="222"/>
      <c r="I35" s="223"/>
      <c r="J35" s="223"/>
      <c r="K35" s="6"/>
      <c r="L35" s="222">
        <v>0</v>
      </c>
      <c r="M35" s="223">
        <v>3</v>
      </c>
      <c r="N35" s="220" t="s">
        <v>129</v>
      </c>
      <c r="O35" s="224">
        <v>4</v>
      </c>
      <c r="P35" s="5"/>
      <c r="Q35" s="223"/>
      <c r="R35" s="223"/>
      <c r="S35" s="6"/>
      <c r="T35" s="222"/>
      <c r="U35" s="223"/>
      <c r="V35" s="223"/>
      <c r="W35" s="224"/>
      <c r="X35" s="5"/>
      <c r="Y35" s="223"/>
      <c r="Z35" s="223"/>
      <c r="AA35" s="6"/>
      <c r="AB35" s="231" t="s">
        <v>402</v>
      </c>
      <c r="AC35" s="104" t="s">
        <v>411</v>
      </c>
    </row>
    <row r="36" spans="1:29" s="7" customFormat="1" ht="14.1" customHeight="1" thickBot="1" x14ac:dyDescent="0.25">
      <c r="A36" s="164" t="s">
        <v>479</v>
      </c>
      <c r="B36" s="239" t="s">
        <v>59</v>
      </c>
      <c r="C36" s="239"/>
      <c r="D36" s="176"/>
      <c r="E36" s="176"/>
      <c r="F36" s="176"/>
      <c r="G36" s="177"/>
      <c r="H36" s="10"/>
      <c r="I36" s="217"/>
      <c r="J36" s="217"/>
      <c r="K36" s="218"/>
      <c r="L36" s="10">
        <v>0</v>
      </c>
      <c r="M36" s="217">
        <v>3</v>
      </c>
      <c r="N36" s="175" t="s">
        <v>129</v>
      </c>
      <c r="O36" s="218">
        <v>4</v>
      </c>
      <c r="P36" s="216"/>
      <c r="Q36" s="217"/>
      <c r="R36" s="217"/>
      <c r="S36" s="178"/>
      <c r="T36" s="10"/>
      <c r="U36" s="217"/>
      <c r="V36" s="217"/>
      <c r="W36" s="218"/>
      <c r="X36" s="216"/>
      <c r="Y36" s="217"/>
      <c r="Z36" s="217"/>
      <c r="AA36" s="178"/>
      <c r="AB36" s="48" t="s">
        <v>402</v>
      </c>
      <c r="AC36" s="499" t="s">
        <v>412</v>
      </c>
    </row>
    <row r="37" spans="1:29" s="7" customFormat="1" ht="14.1" customHeight="1" thickBot="1" x14ac:dyDescent="0.25">
      <c r="A37" s="571" t="s">
        <v>399</v>
      </c>
      <c r="B37" s="572"/>
      <c r="C37" s="405">
        <f>SUM(G37,K37,O37,S37,W37,AA37)</f>
        <v>8</v>
      </c>
      <c r="D37" s="400">
        <f t="shared" ref="D37:L37" si="0">SUM(D32:D36)</f>
        <v>0</v>
      </c>
      <c r="E37" s="309">
        <f t="shared" si="0"/>
        <v>0</v>
      </c>
      <c r="F37" s="309"/>
      <c r="G37" s="401">
        <f t="shared" si="0"/>
        <v>0</v>
      </c>
      <c r="H37" s="309">
        <f t="shared" si="0"/>
        <v>0</v>
      </c>
      <c r="I37" s="309">
        <f t="shared" si="0"/>
        <v>0</v>
      </c>
      <c r="J37" s="309"/>
      <c r="K37" s="403">
        <f t="shared" si="0"/>
        <v>0</v>
      </c>
      <c r="L37" s="400">
        <f t="shared" si="0"/>
        <v>0</v>
      </c>
      <c r="M37" s="309">
        <v>8</v>
      </c>
      <c r="N37" s="309"/>
      <c r="O37" s="401">
        <v>8</v>
      </c>
      <c r="P37" s="400">
        <f t="shared" ref="P37:Y37" si="1">SUM(P32:P36)</f>
        <v>0</v>
      </c>
      <c r="Q37" s="309">
        <f t="shared" si="1"/>
        <v>0</v>
      </c>
      <c r="R37" s="309"/>
      <c r="S37" s="401">
        <f t="shared" si="1"/>
        <v>0</v>
      </c>
      <c r="T37" s="309">
        <f t="shared" si="1"/>
        <v>0</v>
      </c>
      <c r="U37" s="309">
        <f t="shared" si="1"/>
        <v>0</v>
      </c>
      <c r="V37" s="309"/>
      <c r="W37" s="403">
        <f t="shared" si="1"/>
        <v>0</v>
      </c>
      <c r="X37" s="400">
        <f t="shared" si="1"/>
        <v>0</v>
      </c>
      <c r="Y37" s="309">
        <f t="shared" si="1"/>
        <v>0</v>
      </c>
      <c r="Z37" s="309"/>
      <c r="AA37" s="401"/>
      <c r="AB37" s="309"/>
      <c r="AC37" s="308"/>
    </row>
    <row r="38" spans="1:29" s="7" customFormat="1" ht="14.1" customHeight="1" thickBot="1" x14ac:dyDescent="0.25">
      <c r="A38" s="571" t="s">
        <v>401</v>
      </c>
      <c r="B38" s="572"/>
      <c r="C38" s="405">
        <f>SUM(C30,C37)</f>
        <v>22</v>
      </c>
      <c r="D38" s="400">
        <f>SUM(D30,D37)</f>
        <v>0</v>
      </c>
      <c r="E38" s="309">
        <f>SUM(E30,E37)</f>
        <v>7</v>
      </c>
      <c r="F38" s="309"/>
      <c r="G38" s="401">
        <f>SUM(G30,G37)</f>
        <v>9</v>
      </c>
      <c r="H38" s="309">
        <f>SUM(H30,H37)</f>
        <v>1</v>
      </c>
      <c r="I38" s="309">
        <f>SUM(I30,I37)</f>
        <v>4</v>
      </c>
      <c r="J38" s="309"/>
      <c r="K38" s="403">
        <f>SUM(K30,K37)</f>
        <v>5</v>
      </c>
      <c r="L38" s="400">
        <f>SUM(L30,L37)</f>
        <v>0</v>
      </c>
      <c r="M38" s="309">
        <f>SUM(M30,M37)</f>
        <v>8</v>
      </c>
      <c r="N38" s="309"/>
      <c r="O38" s="401">
        <f>SUM(O30,O37)</f>
        <v>8</v>
      </c>
      <c r="P38" s="400">
        <f>SUM(P30,P37)</f>
        <v>0</v>
      </c>
      <c r="Q38" s="309">
        <f>SUM(Q30,Q37)</f>
        <v>0</v>
      </c>
      <c r="R38" s="309"/>
      <c r="S38" s="401">
        <f>SUM(S30,S37)</f>
        <v>0</v>
      </c>
      <c r="T38" s="309">
        <f>SUM(T30,T37)</f>
        <v>0</v>
      </c>
      <c r="U38" s="309">
        <f>SUM(U30,U37)</f>
        <v>0</v>
      </c>
      <c r="V38" s="309"/>
      <c r="W38" s="403">
        <f>SUM(W30,W37)</f>
        <v>0</v>
      </c>
      <c r="X38" s="400">
        <f>SUM(X30,X37)</f>
        <v>0</v>
      </c>
      <c r="Y38" s="309">
        <f>SUM(Y30,Y37)</f>
        <v>0</v>
      </c>
      <c r="Z38" s="309"/>
      <c r="AA38" s="401">
        <f>SUM(AA30,AA37)</f>
        <v>0</v>
      </c>
      <c r="AB38" s="309"/>
      <c r="AC38" s="308"/>
    </row>
    <row r="39" spans="1:29" s="371" customFormat="1" ht="17.25" customHeight="1" thickBot="1" x14ac:dyDescent="0.3">
      <c r="A39" s="580" t="s">
        <v>367</v>
      </c>
      <c r="B39" s="568"/>
      <c r="C39" s="581"/>
      <c r="D39" s="568"/>
      <c r="E39" s="568"/>
      <c r="F39" s="568"/>
      <c r="G39" s="568"/>
      <c r="H39" s="568"/>
      <c r="I39" s="568"/>
      <c r="J39" s="568"/>
      <c r="K39" s="568"/>
      <c r="L39" s="568"/>
      <c r="M39" s="568"/>
      <c r="N39" s="568"/>
      <c r="O39" s="568"/>
      <c r="P39" s="568"/>
      <c r="Q39" s="568"/>
      <c r="R39" s="568"/>
      <c r="S39" s="568"/>
      <c r="T39" s="568"/>
      <c r="U39" s="568"/>
      <c r="V39" s="568"/>
      <c r="W39" s="568"/>
      <c r="X39" s="568"/>
      <c r="Y39" s="568"/>
      <c r="Z39" s="568"/>
      <c r="AA39" s="568"/>
      <c r="AB39" s="568"/>
      <c r="AC39" s="570"/>
    </row>
    <row r="40" spans="1:29" s="7" customFormat="1" ht="14.1" customHeight="1" x14ac:dyDescent="0.2">
      <c r="A40" s="42" t="s">
        <v>445</v>
      </c>
      <c r="B40" s="544" t="s">
        <v>311</v>
      </c>
      <c r="C40" s="417"/>
      <c r="D40" s="43">
        <v>2</v>
      </c>
      <c r="E40" s="3">
        <v>1</v>
      </c>
      <c r="F40" s="3" t="s">
        <v>17</v>
      </c>
      <c r="G40" s="4">
        <v>4</v>
      </c>
      <c r="H40" s="2"/>
      <c r="I40" s="3"/>
      <c r="J40" s="3"/>
      <c r="K40" s="4"/>
      <c r="L40" s="2"/>
      <c r="M40" s="3"/>
      <c r="N40" s="3"/>
      <c r="O40" s="4"/>
      <c r="P40" s="2"/>
      <c r="Q40" s="3"/>
      <c r="R40" s="3"/>
      <c r="S40" s="4"/>
      <c r="T40" s="2"/>
      <c r="U40" s="3"/>
      <c r="V40" s="3"/>
      <c r="W40" s="4"/>
      <c r="X40" s="2"/>
      <c r="Y40" s="3"/>
      <c r="Z40" s="3"/>
      <c r="AA40" s="4"/>
      <c r="AB40" s="45" t="s">
        <v>402</v>
      </c>
      <c r="AC40" s="652" t="s">
        <v>408</v>
      </c>
    </row>
    <row r="41" spans="1:29" s="7" customFormat="1" ht="14.1" customHeight="1" x14ac:dyDescent="0.2">
      <c r="A41" s="243" t="s">
        <v>506</v>
      </c>
      <c r="B41" s="649" t="s">
        <v>500</v>
      </c>
      <c r="C41" s="44"/>
      <c r="D41" s="458">
        <v>2</v>
      </c>
      <c r="E41" s="457">
        <v>1</v>
      </c>
      <c r="F41" s="458" t="s">
        <v>17</v>
      </c>
      <c r="G41" s="459">
        <v>4</v>
      </c>
      <c r="H41" s="456"/>
      <c r="I41" s="457"/>
      <c r="J41" s="458"/>
      <c r="K41" s="459"/>
      <c r="L41" s="10"/>
      <c r="M41" s="217"/>
      <c r="N41" s="217"/>
      <c r="O41" s="218"/>
      <c r="P41" s="10"/>
      <c r="Q41" s="217"/>
      <c r="R41" s="217"/>
      <c r="S41" s="218"/>
      <c r="T41" s="10"/>
      <c r="U41" s="217"/>
      <c r="V41" s="217"/>
      <c r="W41" s="218"/>
      <c r="X41" s="10"/>
      <c r="Y41" s="217"/>
      <c r="Z41" s="217"/>
      <c r="AA41" s="218"/>
      <c r="AB41" s="650" t="s">
        <v>402</v>
      </c>
      <c r="AC41" s="651" t="s">
        <v>408</v>
      </c>
    </row>
    <row r="42" spans="1:29" s="7" customFormat="1" ht="14.1" customHeight="1" x14ac:dyDescent="0.2">
      <c r="A42" s="243" t="s">
        <v>446</v>
      </c>
      <c r="B42" s="545" t="s">
        <v>312</v>
      </c>
      <c r="C42" s="44"/>
      <c r="D42" s="458"/>
      <c r="E42" s="457"/>
      <c r="F42" s="458"/>
      <c r="G42" s="459"/>
      <c r="H42" s="456">
        <v>2</v>
      </c>
      <c r="I42" s="457">
        <v>1</v>
      </c>
      <c r="J42" s="458" t="s">
        <v>17</v>
      </c>
      <c r="K42" s="459">
        <v>4</v>
      </c>
      <c r="L42" s="10"/>
      <c r="M42" s="217"/>
      <c r="N42" s="217"/>
      <c r="O42" s="218"/>
      <c r="P42" s="10"/>
      <c r="Q42" s="217"/>
      <c r="R42" s="217"/>
      <c r="S42" s="218"/>
      <c r="T42" s="10"/>
      <c r="U42" s="217"/>
      <c r="V42" s="217"/>
      <c r="W42" s="218"/>
      <c r="X42" s="10"/>
      <c r="Y42" s="217"/>
      <c r="Z42" s="217"/>
      <c r="AA42" s="218"/>
      <c r="AB42" s="65" t="s">
        <v>402</v>
      </c>
      <c r="AC42" s="113" t="s">
        <v>408</v>
      </c>
    </row>
    <row r="43" spans="1:29" s="275" customFormat="1" x14ac:dyDescent="0.2">
      <c r="A43" s="243" t="s">
        <v>447</v>
      </c>
      <c r="B43" s="470" t="s">
        <v>316</v>
      </c>
      <c r="C43" s="311"/>
      <c r="D43" s="462">
        <v>3</v>
      </c>
      <c r="E43" s="461">
        <v>0</v>
      </c>
      <c r="F43" s="462" t="s">
        <v>17</v>
      </c>
      <c r="G43" s="463">
        <v>4</v>
      </c>
      <c r="H43" s="460"/>
      <c r="I43" s="461"/>
      <c r="J43" s="462"/>
      <c r="K43" s="463"/>
      <c r="L43" s="249"/>
      <c r="M43" s="272"/>
      <c r="N43" s="272"/>
      <c r="O43" s="252"/>
      <c r="P43" s="249"/>
      <c r="Q43" s="272"/>
      <c r="R43" s="272"/>
      <c r="S43" s="252"/>
      <c r="T43" s="249"/>
      <c r="U43" s="272"/>
      <c r="V43" s="272"/>
      <c r="W43" s="252"/>
      <c r="X43" s="249"/>
      <c r="Y43" s="272"/>
      <c r="Z43" s="272"/>
      <c r="AA43" s="252"/>
      <c r="AB43" s="448" t="s">
        <v>438</v>
      </c>
      <c r="AC43" s="653" t="s">
        <v>424</v>
      </c>
    </row>
    <row r="44" spans="1:29" s="275" customFormat="1" ht="14.1" customHeight="1" x14ac:dyDescent="0.2">
      <c r="A44" s="243" t="s">
        <v>448</v>
      </c>
      <c r="B44" s="470" t="s">
        <v>317</v>
      </c>
      <c r="C44" s="311"/>
      <c r="D44" s="471"/>
      <c r="E44" s="465"/>
      <c r="F44" s="465"/>
      <c r="G44" s="466"/>
      <c r="H44" s="460">
        <v>3</v>
      </c>
      <c r="I44" s="461">
        <v>0</v>
      </c>
      <c r="J44" s="462" t="s">
        <v>17</v>
      </c>
      <c r="K44" s="463">
        <v>4</v>
      </c>
      <c r="L44" s="249"/>
      <c r="M44" s="272"/>
      <c r="N44" s="272"/>
      <c r="O44" s="252"/>
      <c r="P44" s="249"/>
      <c r="Q44" s="272"/>
      <c r="R44" s="272"/>
      <c r="S44" s="252"/>
      <c r="T44" s="249"/>
      <c r="U44" s="272"/>
      <c r="V44" s="272"/>
      <c r="W44" s="252"/>
      <c r="X44" s="249"/>
      <c r="Y44" s="272"/>
      <c r="Z44" s="272"/>
      <c r="AA44" s="252"/>
      <c r="AB44" s="448" t="s">
        <v>438</v>
      </c>
      <c r="AC44" s="653" t="s">
        <v>501</v>
      </c>
    </row>
    <row r="45" spans="1:29" s="7" customFormat="1" ht="14.1" customHeight="1" x14ac:dyDescent="0.2">
      <c r="A45" s="243" t="s">
        <v>449</v>
      </c>
      <c r="B45" s="470" t="s">
        <v>314</v>
      </c>
      <c r="C45" s="44"/>
      <c r="D45" s="471">
        <v>3</v>
      </c>
      <c r="E45" s="465">
        <v>1</v>
      </c>
      <c r="F45" s="465" t="s">
        <v>17</v>
      </c>
      <c r="G45" s="466">
        <v>5</v>
      </c>
      <c r="H45" s="460"/>
      <c r="I45" s="461"/>
      <c r="J45" s="462"/>
      <c r="K45" s="463"/>
      <c r="L45" s="222"/>
      <c r="M45" s="223"/>
      <c r="N45" s="223"/>
      <c r="O45" s="224"/>
      <c r="P45" s="222"/>
      <c r="Q45" s="223"/>
      <c r="R45" s="223"/>
      <c r="S45" s="224"/>
      <c r="T45" s="222"/>
      <c r="U45" s="223"/>
      <c r="V45" s="223"/>
      <c r="W45" s="224"/>
      <c r="X45" s="222"/>
      <c r="Y45" s="223"/>
      <c r="Z45" s="223"/>
      <c r="AA45" s="224"/>
      <c r="AB45" s="231" t="s">
        <v>402</v>
      </c>
      <c r="AC45" s="449" t="s">
        <v>414</v>
      </c>
    </row>
    <row r="46" spans="1:29" s="7" customFormat="1" ht="14.1" customHeight="1" x14ac:dyDescent="0.2">
      <c r="A46" s="243" t="s">
        <v>450</v>
      </c>
      <c r="B46" s="470" t="s">
        <v>313</v>
      </c>
      <c r="C46" s="44"/>
      <c r="D46" s="472"/>
      <c r="E46" s="468"/>
      <c r="F46" s="468"/>
      <c r="G46" s="469"/>
      <c r="H46" s="467">
        <v>3</v>
      </c>
      <c r="I46" s="468">
        <v>0</v>
      </c>
      <c r="J46" s="468" t="s">
        <v>17</v>
      </c>
      <c r="K46" s="469">
        <v>4</v>
      </c>
      <c r="L46" s="222"/>
      <c r="M46" s="223"/>
      <c r="N46" s="223"/>
      <c r="O46" s="224"/>
      <c r="P46" s="222"/>
      <c r="Q46" s="223"/>
      <c r="R46" s="223"/>
      <c r="S46" s="224"/>
      <c r="T46" s="222"/>
      <c r="U46" s="223"/>
      <c r="V46" s="223"/>
      <c r="W46" s="224"/>
      <c r="X46" s="222"/>
      <c r="Y46" s="223"/>
      <c r="Z46" s="223"/>
      <c r="AA46" s="224"/>
      <c r="AB46" s="448" t="s">
        <v>404</v>
      </c>
      <c r="AC46" s="109" t="s">
        <v>415</v>
      </c>
    </row>
    <row r="47" spans="1:29" s="7" customFormat="1" ht="14.1" customHeight="1" x14ac:dyDescent="0.2">
      <c r="A47" s="243" t="s">
        <v>451</v>
      </c>
      <c r="B47" s="470" t="s">
        <v>315</v>
      </c>
      <c r="C47" s="44"/>
      <c r="D47" s="471">
        <v>2</v>
      </c>
      <c r="E47" s="465">
        <v>1</v>
      </c>
      <c r="F47" s="465" t="s">
        <v>17</v>
      </c>
      <c r="G47" s="466">
        <v>4</v>
      </c>
      <c r="H47" s="464"/>
      <c r="I47" s="465"/>
      <c r="J47" s="465"/>
      <c r="K47" s="466"/>
      <c r="L47" s="222"/>
      <c r="M47" s="223"/>
      <c r="N47" s="223"/>
      <c r="O47" s="224"/>
      <c r="P47" s="222"/>
      <c r="Q47" s="223"/>
      <c r="R47" s="223"/>
      <c r="S47" s="224"/>
      <c r="T47" s="222"/>
      <c r="U47" s="223"/>
      <c r="V47" s="223"/>
      <c r="W47" s="224"/>
      <c r="X47" s="222"/>
      <c r="Y47" s="223"/>
      <c r="Z47" s="223"/>
      <c r="AA47" s="224"/>
      <c r="AB47" s="231" t="s">
        <v>402</v>
      </c>
      <c r="AC47" s="109" t="s">
        <v>414</v>
      </c>
    </row>
    <row r="48" spans="1:29" s="7" customFormat="1" ht="14.1" customHeight="1" thickBot="1" x14ac:dyDescent="0.25">
      <c r="A48" s="51" t="s">
        <v>452</v>
      </c>
      <c r="B48" s="470" t="s">
        <v>318</v>
      </c>
      <c r="C48" s="446"/>
      <c r="D48" s="472"/>
      <c r="E48" s="468"/>
      <c r="F48" s="468"/>
      <c r="G48" s="469"/>
      <c r="H48" s="467">
        <v>3</v>
      </c>
      <c r="I48" s="468">
        <v>0</v>
      </c>
      <c r="J48" s="468" t="s">
        <v>17</v>
      </c>
      <c r="K48" s="469">
        <v>4</v>
      </c>
      <c r="L48" s="222"/>
      <c r="M48" s="223"/>
      <c r="N48" s="223"/>
      <c r="O48" s="224"/>
      <c r="P48" s="222"/>
      <c r="Q48" s="223"/>
      <c r="R48" s="223"/>
      <c r="S48" s="224"/>
      <c r="T48" s="222"/>
      <c r="U48" s="223"/>
      <c r="V48" s="223"/>
      <c r="W48" s="224"/>
      <c r="X48" s="222"/>
      <c r="Y48" s="223"/>
      <c r="Z48" s="223"/>
      <c r="AA48" s="224"/>
      <c r="AB48" s="448" t="s">
        <v>405</v>
      </c>
      <c r="AC48" s="654" t="s">
        <v>499</v>
      </c>
    </row>
    <row r="49" spans="1:29" s="7" customFormat="1" ht="14.1" customHeight="1" thickBot="1" x14ac:dyDescent="0.25">
      <c r="A49" s="571" t="s">
        <v>401</v>
      </c>
      <c r="B49" s="572"/>
      <c r="C49" s="473">
        <f>SUM(G49,K49,O49,S49,W49,AA49)</f>
        <v>37</v>
      </c>
      <c r="D49" s="309">
        <f>SUM(D40:D48)</f>
        <v>12</v>
      </c>
      <c r="E49" s="307">
        <f>SUM(E40:E48)</f>
        <v>4</v>
      </c>
      <c r="F49" s="307"/>
      <c r="G49" s="307">
        <f>SUM(G40:G48)</f>
        <v>21</v>
      </c>
      <c r="H49" s="307">
        <f>SUM(H40:H48)</f>
        <v>11</v>
      </c>
      <c r="I49" s="307">
        <f>SUM(I40:I48)</f>
        <v>1</v>
      </c>
      <c r="J49" s="307"/>
      <c r="K49" s="307">
        <f>SUM(K40:K48)</f>
        <v>16</v>
      </c>
      <c r="L49" s="307">
        <f>SUM(L40:L48)</f>
        <v>0</v>
      </c>
      <c r="M49" s="307">
        <f>SUM(M40:M48)</f>
        <v>0</v>
      </c>
      <c r="N49" s="307"/>
      <c r="O49" s="307">
        <f>SUM(O40:O48)</f>
        <v>0</v>
      </c>
      <c r="P49" s="307">
        <f>SUM(P40:P48)</f>
        <v>0</v>
      </c>
      <c r="Q49" s="307">
        <f>SUM(Q40:Q48)</f>
        <v>0</v>
      </c>
      <c r="R49" s="307"/>
      <c r="S49" s="307">
        <f>SUM(S40:S48)</f>
        <v>0</v>
      </c>
      <c r="T49" s="307">
        <f>SUM(T40:T48)</f>
        <v>0</v>
      </c>
      <c r="U49" s="307">
        <f>SUM(U40:U48)</f>
        <v>0</v>
      </c>
      <c r="V49" s="307"/>
      <c r="W49" s="307">
        <f>SUM(W40:W48)</f>
        <v>0</v>
      </c>
      <c r="X49" s="307">
        <f>SUM(X40:X48)</f>
        <v>0</v>
      </c>
      <c r="Y49" s="307">
        <f>SUM(Y40:Y48)</f>
        <v>0</v>
      </c>
      <c r="Z49" s="307"/>
      <c r="AA49" s="307">
        <f>SUM(AA40:AA48)</f>
        <v>0</v>
      </c>
      <c r="AB49" s="307"/>
      <c r="AC49" s="308"/>
    </row>
    <row r="50" spans="1:29" s="490" customFormat="1" ht="21" customHeight="1" thickBot="1" x14ac:dyDescent="0.35">
      <c r="A50" s="591" t="s">
        <v>368</v>
      </c>
      <c r="B50" s="592"/>
      <c r="C50" s="592"/>
      <c r="D50" s="592"/>
      <c r="E50" s="592"/>
      <c r="F50" s="592"/>
      <c r="G50" s="592"/>
      <c r="H50" s="592"/>
      <c r="I50" s="592"/>
      <c r="J50" s="592"/>
      <c r="K50" s="592"/>
      <c r="L50" s="592"/>
      <c r="M50" s="592"/>
      <c r="N50" s="592"/>
      <c r="O50" s="592"/>
      <c r="P50" s="592"/>
      <c r="Q50" s="592"/>
      <c r="R50" s="592"/>
      <c r="S50" s="592"/>
      <c r="T50" s="592"/>
      <c r="U50" s="592"/>
      <c r="V50" s="592"/>
      <c r="W50" s="592"/>
      <c r="X50" s="592"/>
      <c r="Y50" s="592"/>
      <c r="Z50" s="592"/>
      <c r="AA50" s="592"/>
      <c r="AB50" s="592"/>
      <c r="AC50" s="593"/>
    </row>
    <row r="51" spans="1:29" s="371" customFormat="1" ht="17.25" customHeight="1" thickBot="1" x14ac:dyDescent="0.3">
      <c r="A51" s="567" t="s">
        <v>342</v>
      </c>
      <c r="B51" s="568"/>
      <c r="C51" s="568"/>
      <c r="D51" s="568"/>
      <c r="E51" s="568"/>
      <c r="F51" s="568"/>
      <c r="G51" s="568"/>
      <c r="H51" s="569"/>
      <c r="I51" s="569"/>
      <c r="J51" s="569"/>
      <c r="K51" s="569"/>
      <c r="L51" s="568"/>
      <c r="M51" s="568"/>
      <c r="N51" s="568"/>
      <c r="O51" s="568"/>
      <c r="P51" s="569"/>
      <c r="Q51" s="569"/>
      <c r="R51" s="569"/>
      <c r="S51" s="569"/>
      <c r="T51" s="568"/>
      <c r="U51" s="568"/>
      <c r="V51" s="568"/>
      <c r="W51" s="568"/>
      <c r="X51" s="569"/>
      <c r="Y51" s="569"/>
      <c r="Z51" s="569"/>
      <c r="AA51" s="569"/>
      <c r="AB51" s="568"/>
      <c r="AC51" s="570"/>
    </row>
    <row r="52" spans="1:29" s="40" customFormat="1" ht="14.1" customHeight="1" x14ac:dyDescent="0.2">
      <c r="A52" s="243" t="s">
        <v>453</v>
      </c>
      <c r="B52" s="542" t="s">
        <v>342</v>
      </c>
      <c r="C52" s="52"/>
      <c r="D52" s="216"/>
      <c r="E52" s="217"/>
      <c r="F52" s="217"/>
      <c r="G52" s="218"/>
      <c r="H52" s="216">
        <v>4</v>
      </c>
      <c r="I52" s="217">
        <v>0</v>
      </c>
      <c r="J52" s="217" t="s">
        <v>17</v>
      </c>
      <c r="K52" s="218">
        <v>5</v>
      </c>
      <c r="L52" s="216"/>
      <c r="M52" s="217"/>
      <c r="N52" s="217"/>
      <c r="O52" s="218"/>
      <c r="P52" s="216"/>
      <c r="Q52" s="217"/>
      <c r="R52" s="217"/>
      <c r="S52" s="218"/>
      <c r="T52" s="216"/>
      <c r="U52" s="217"/>
      <c r="V52" s="217"/>
      <c r="W52" s="218"/>
      <c r="X52" s="216"/>
      <c r="Y52" s="217"/>
      <c r="Z52" s="217"/>
      <c r="AA52" s="218"/>
      <c r="AB52" s="448" t="s">
        <v>404</v>
      </c>
      <c r="AC52" s="113" t="s">
        <v>415</v>
      </c>
    </row>
    <row r="53" spans="1:29" s="40" customFormat="1" ht="14.1" customHeight="1" thickBot="1" x14ac:dyDescent="0.25">
      <c r="A53" s="81" t="s">
        <v>454</v>
      </c>
      <c r="B53" s="543" t="s">
        <v>343</v>
      </c>
      <c r="C53" s="94" t="s">
        <v>47</v>
      </c>
      <c r="D53" s="95"/>
      <c r="E53" s="96"/>
      <c r="F53" s="96"/>
      <c r="G53" s="97"/>
      <c r="H53" s="125"/>
      <c r="I53" s="126"/>
      <c r="J53" s="126"/>
      <c r="K53" s="127"/>
      <c r="L53" s="95"/>
      <c r="M53" s="96"/>
      <c r="N53" s="96"/>
      <c r="O53" s="97"/>
      <c r="P53" s="95">
        <v>3</v>
      </c>
      <c r="Q53" s="96">
        <v>0</v>
      </c>
      <c r="R53" s="96" t="s">
        <v>17</v>
      </c>
      <c r="S53" s="97">
        <v>4</v>
      </c>
      <c r="T53" s="95"/>
      <c r="U53" s="96"/>
      <c r="V53" s="96"/>
      <c r="W53" s="97"/>
      <c r="X53" s="95"/>
      <c r="Y53" s="96"/>
      <c r="Z53" s="96"/>
      <c r="AA53" s="97"/>
      <c r="AB53" s="448" t="s">
        <v>404</v>
      </c>
      <c r="AC53" s="114" t="s">
        <v>416</v>
      </c>
    </row>
    <row r="54" spans="1:29" s="7" customFormat="1" ht="14.1" customHeight="1" thickBot="1" x14ac:dyDescent="0.25">
      <c r="A54" s="571" t="s">
        <v>399</v>
      </c>
      <c r="B54" s="572"/>
      <c r="C54" s="405">
        <f>SUM(G54,K54,O54,S54,W54,AA54)</f>
        <v>9</v>
      </c>
      <c r="D54" s="309">
        <f t="shared" ref="D54:AA54" si="2">SUM(D52:D53)</f>
        <v>0</v>
      </c>
      <c r="E54" s="309">
        <f t="shared" si="2"/>
        <v>0</v>
      </c>
      <c r="F54" s="309"/>
      <c r="G54" s="309">
        <f t="shared" si="2"/>
        <v>0</v>
      </c>
      <c r="H54" s="309">
        <f t="shared" si="2"/>
        <v>4</v>
      </c>
      <c r="I54" s="309">
        <f t="shared" si="2"/>
        <v>0</v>
      </c>
      <c r="J54" s="309"/>
      <c r="K54" s="309">
        <f t="shared" si="2"/>
        <v>5</v>
      </c>
      <c r="L54" s="309">
        <f t="shared" si="2"/>
        <v>0</v>
      </c>
      <c r="M54" s="309">
        <f t="shared" si="2"/>
        <v>0</v>
      </c>
      <c r="N54" s="309"/>
      <c r="O54" s="309">
        <f t="shared" si="2"/>
        <v>0</v>
      </c>
      <c r="P54" s="309">
        <f t="shared" si="2"/>
        <v>3</v>
      </c>
      <c r="Q54" s="309">
        <f t="shared" si="2"/>
        <v>0</v>
      </c>
      <c r="R54" s="309"/>
      <c r="S54" s="309">
        <f t="shared" si="2"/>
        <v>4</v>
      </c>
      <c r="T54" s="309">
        <f t="shared" si="2"/>
        <v>0</v>
      </c>
      <c r="U54" s="309">
        <f t="shared" si="2"/>
        <v>0</v>
      </c>
      <c r="V54" s="309"/>
      <c r="W54" s="309">
        <f t="shared" si="2"/>
        <v>0</v>
      </c>
      <c r="X54" s="309">
        <f t="shared" si="2"/>
        <v>0</v>
      </c>
      <c r="Y54" s="309">
        <f t="shared" si="2"/>
        <v>0</v>
      </c>
      <c r="Z54" s="309"/>
      <c r="AA54" s="309">
        <f t="shared" si="2"/>
        <v>0</v>
      </c>
      <c r="AB54" s="307"/>
      <c r="AC54" s="308"/>
    </row>
    <row r="55" spans="1:29" s="371" customFormat="1" ht="17.25" customHeight="1" thickBot="1" x14ac:dyDescent="0.3">
      <c r="A55" s="567" t="s">
        <v>347</v>
      </c>
      <c r="B55" s="568"/>
      <c r="C55" s="568"/>
      <c r="D55" s="568"/>
      <c r="E55" s="568"/>
      <c r="F55" s="568"/>
      <c r="G55" s="568"/>
      <c r="H55" s="569"/>
      <c r="I55" s="569"/>
      <c r="J55" s="569"/>
      <c r="K55" s="569"/>
      <c r="L55" s="568"/>
      <c r="M55" s="568"/>
      <c r="N55" s="568"/>
      <c r="O55" s="568"/>
      <c r="P55" s="569"/>
      <c r="Q55" s="569"/>
      <c r="R55" s="569"/>
      <c r="S55" s="569"/>
      <c r="T55" s="568"/>
      <c r="U55" s="568"/>
      <c r="V55" s="568"/>
      <c r="W55" s="568"/>
      <c r="X55" s="569"/>
      <c r="Y55" s="569"/>
      <c r="Z55" s="569"/>
      <c r="AA55" s="569"/>
      <c r="AB55" s="568"/>
      <c r="AC55" s="570"/>
    </row>
    <row r="56" spans="1:29" s="7" customFormat="1" ht="14.1" customHeight="1" x14ac:dyDescent="0.2">
      <c r="A56" s="42" t="s">
        <v>455</v>
      </c>
      <c r="B56" s="232" t="s">
        <v>341</v>
      </c>
      <c r="C56" s="85"/>
      <c r="D56" s="41"/>
      <c r="E56" s="220"/>
      <c r="F56" s="220"/>
      <c r="G56" s="4"/>
      <c r="H56" s="480">
        <v>2</v>
      </c>
      <c r="I56" s="478">
        <v>1</v>
      </c>
      <c r="J56" s="478" t="s">
        <v>17</v>
      </c>
      <c r="K56" s="476">
        <v>4</v>
      </c>
      <c r="L56" s="41"/>
      <c r="M56" s="220"/>
      <c r="N56" s="220"/>
      <c r="O56" s="4"/>
      <c r="P56" s="41"/>
      <c r="Q56" s="220"/>
      <c r="R56" s="220"/>
      <c r="S56" s="4"/>
      <c r="T56" s="41"/>
      <c r="U56" s="220"/>
      <c r="V56" s="220"/>
      <c r="W56" s="4"/>
      <c r="X56" s="41"/>
      <c r="Y56" s="220"/>
      <c r="Z56" s="220"/>
      <c r="AA56" s="233"/>
      <c r="AB56" s="448" t="s">
        <v>404</v>
      </c>
      <c r="AC56" s="108" t="s">
        <v>415</v>
      </c>
    </row>
    <row r="57" spans="1:29" s="40" customFormat="1" ht="14.1" customHeight="1" thickBot="1" x14ac:dyDescent="0.25">
      <c r="A57" s="243" t="s">
        <v>456</v>
      </c>
      <c r="B57" s="239" t="s">
        <v>340</v>
      </c>
      <c r="C57" s="52"/>
      <c r="D57" s="216"/>
      <c r="E57" s="217"/>
      <c r="F57" s="217"/>
      <c r="G57" s="218"/>
      <c r="H57" s="128"/>
      <c r="I57" s="241"/>
      <c r="J57" s="241"/>
      <c r="K57" s="129"/>
      <c r="L57" s="216"/>
      <c r="M57" s="217"/>
      <c r="N57" s="217"/>
      <c r="O57" s="218"/>
      <c r="P57" s="216">
        <v>3</v>
      </c>
      <c r="Q57" s="217">
        <v>0</v>
      </c>
      <c r="R57" s="217" t="s">
        <v>17</v>
      </c>
      <c r="S57" s="218">
        <v>4</v>
      </c>
      <c r="T57" s="216"/>
      <c r="U57" s="217"/>
      <c r="V57" s="217"/>
      <c r="W57" s="218"/>
      <c r="X57" s="216"/>
      <c r="Y57" s="217"/>
      <c r="Z57" s="217"/>
      <c r="AA57" s="218"/>
      <c r="AB57" s="448" t="s">
        <v>404</v>
      </c>
      <c r="AC57" s="113" t="s">
        <v>415</v>
      </c>
    </row>
    <row r="58" spans="1:29" s="7" customFormat="1" ht="14.1" customHeight="1" thickBot="1" x14ac:dyDescent="0.25">
      <c r="A58" s="571" t="s">
        <v>399</v>
      </c>
      <c r="B58" s="572"/>
      <c r="C58" s="405">
        <f>SUM(G58,K58,O58,S58,W58,AA58)</f>
        <v>8</v>
      </c>
      <c r="D58" s="309">
        <f t="shared" ref="D58:AA58" si="3">SUM(D56:D57)</f>
        <v>0</v>
      </c>
      <c r="E58" s="309">
        <f t="shared" si="3"/>
        <v>0</v>
      </c>
      <c r="F58" s="309"/>
      <c r="G58" s="309">
        <f t="shared" si="3"/>
        <v>0</v>
      </c>
      <c r="H58" s="309">
        <f t="shared" si="3"/>
        <v>2</v>
      </c>
      <c r="I58" s="309">
        <f t="shared" si="3"/>
        <v>1</v>
      </c>
      <c r="J58" s="309"/>
      <c r="K58" s="309">
        <f t="shared" si="3"/>
        <v>4</v>
      </c>
      <c r="L58" s="309">
        <f t="shared" si="3"/>
        <v>0</v>
      </c>
      <c r="M58" s="309">
        <f t="shared" si="3"/>
        <v>0</v>
      </c>
      <c r="N58" s="309"/>
      <c r="O58" s="309">
        <f t="shared" si="3"/>
        <v>0</v>
      </c>
      <c r="P58" s="309">
        <f t="shared" si="3"/>
        <v>3</v>
      </c>
      <c r="Q58" s="309">
        <f t="shared" si="3"/>
        <v>0</v>
      </c>
      <c r="R58" s="309"/>
      <c r="S58" s="309">
        <f t="shared" si="3"/>
        <v>4</v>
      </c>
      <c r="T58" s="309">
        <f t="shared" si="3"/>
        <v>0</v>
      </c>
      <c r="U58" s="309">
        <f t="shared" si="3"/>
        <v>0</v>
      </c>
      <c r="V58" s="309"/>
      <c r="W58" s="309">
        <f t="shared" si="3"/>
        <v>0</v>
      </c>
      <c r="X58" s="309">
        <f t="shared" si="3"/>
        <v>0</v>
      </c>
      <c r="Y58" s="309">
        <f t="shared" si="3"/>
        <v>0</v>
      </c>
      <c r="Z58" s="309"/>
      <c r="AA58" s="309">
        <f t="shared" si="3"/>
        <v>0</v>
      </c>
      <c r="AB58" s="307"/>
      <c r="AC58" s="308"/>
    </row>
    <row r="59" spans="1:29" s="371" customFormat="1" ht="17.25" customHeight="1" thickBot="1" x14ac:dyDescent="0.3">
      <c r="A59" s="567" t="s">
        <v>344</v>
      </c>
      <c r="B59" s="568"/>
      <c r="C59" s="568"/>
      <c r="D59" s="568"/>
      <c r="E59" s="568"/>
      <c r="F59" s="568"/>
      <c r="G59" s="568"/>
      <c r="H59" s="569"/>
      <c r="I59" s="569"/>
      <c r="J59" s="569"/>
      <c r="K59" s="569"/>
      <c r="L59" s="568"/>
      <c r="M59" s="568"/>
      <c r="N59" s="568"/>
      <c r="O59" s="568"/>
      <c r="P59" s="569"/>
      <c r="Q59" s="569"/>
      <c r="R59" s="569"/>
      <c r="S59" s="569"/>
      <c r="T59" s="568"/>
      <c r="U59" s="568"/>
      <c r="V59" s="568"/>
      <c r="W59" s="568"/>
      <c r="X59" s="569"/>
      <c r="Y59" s="569"/>
      <c r="Z59" s="569"/>
      <c r="AA59" s="569"/>
      <c r="AB59" s="568"/>
      <c r="AC59" s="570"/>
    </row>
    <row r="60" spans="1:29" s="40" customFormat="1" ht="14.1" customHeight="1" thickBot="1" x14ac:dyDescent="0.25">
      <c r="A60" s="243" t="s">
        <v>507</v>
      </c>
      <c r="B60" s="239" t="s">
        <v>344</v>
      </c>
      <c r="C60" s="470" t="s">
        <v>318</v>
      </c>
      <c r="D60" s="216"/>
      <c r="E60" s="217"/>
      <c r="F60" s="217"/>
      <c r="G60" s="218"/>
      <c r="H60" s="128"/>
      <c r="I60" s="241"/>
      <c r="J60" s="241"/>
      <c r="K60" s="129"/>
      <c r="L60" s="216">
        <v>4</v>
      </c>
      <c r="M60" s="217">
        <v>0</v>
      </c>
      <c r="N60" s="217" t="s">
        <v>17</v>
      </c>
      <c r="O60" s="655">
        <v>4</v>
      </c>
      <c r="P60" s="216"/>
      <c r="Q60" s="217"/>
      <c r="R60" s="217"/>
      <c r="S60" s="218"/>
      <c r="T60" s="216"/>
      <c r="U60" s="217"/>
      <c r="V60" s="217"/>
      <c r="W60" s="218"/>
      <c r="X60" s="216"/>
      <c r="Y60" s="217"/>
      <c r="Z60" s="217"/>
      <c r="AA60" s="218"/>
      <c r="AB60" s="448" t="s">
        <v>405</v>
      </c>
      <c r="AC60" s="656" t="s">
        <v>499</v>
      </c>
    </row>
    <row r="61" spans="1:29" s="7" customFormat="1" ht="14.1" customHeight="1" thickBot="1" x14ac:dyDescent="0.25">
      <c r="A61" s="571" t="s">
        <v>399</v>
      </c>
      <c r="B61" s="572"/>
      <c r="C61" s="405">
        <f>SUM(G61,K61,O61,S61,W61,AA61)</f>
        <v>4</v>
      </c>
      <c r="D61" s="309">
        <f t="shared" ref="D61:AA61" si="4">SUM(D60:D60)</f>
        <v>0</v>
      </c>
      <c r="E61" s="309">
        <f t="shared" si="4"/>
        <v>0</v>
      </c>
      <c r="F61" s="309"/>
      <c r="G61" s="309">
        <f t="shared" si="4"/>
        <v>0</v>
      </c>
      <c r="H61" s="309">
        <f t="shared" si="4"/>
        <v>0</v>
      </c>
      <c r="I61" s="309">
        <f t="shared" si="4"/>
        <v>0</v>
      </c>
      <c r="J61" s="309"/>
      <c r="K61" s="309">
        <f t="shared" si="4"/>
        <v>0</v>
      </c>
      <c r="L61" s="309">
        <f t="shared" si="4"/>
        <v>4</v>
      </c>
      <c r="M61" s="309">
        <f t="shared" si="4"/>
        <v>0</v>
      </c>
      <c r="N61" s="309"/>
      <c r="O61" s="309">
        <f t="shared" si="4"/>
        <v>4</v>
      </c>
      <c r="P61" s="309">
        <f t="shared" si="4"/>
        <v>0</v>
      </c>
      <c r="Q61" s="309">
        <f t="shared" si="4"/>
        <v>0</v>
      </c>
      <c r="R61" s="309"/>
      <c r="S61" s="309">
        <f t="shared" si="4"/>
        <v>0</v>
      </c>
      <c r="T61" s="309">
        <f t="shared" si="4"/>
        <v>0</v>
      </c>
      <c r="U61" s="309">
        <f t="shared" si="4"/>
        <v>0</v>
      </c>
      <c r="V61" s="309"/>
      <c r="W61" s="309">
        <f t="shared" si="4"/>
        <v>0</v>
      </c>
      <c r="X61" s="309">
        <f t="shared" si="4"/>
        <v>0</v>
      </c>
      <c r="Y61" s="309">
        <f t="shared" si="4"/>
        <v>0</v>
      </c>
      <c r="Z61" s="309"/>
      <c r="AA61" s="309">
        <f t="shared" si="4"/>
        <v>0</v>
      </c>
      <c r="AB61" s="307"/>
      <c r="AC61" s="308"/>
    </row>
    <row r="62" spans="1:29" s="371" customFormat="1" ht="17.25" customHeight="1" thickBot="1" x14ac:dyDescent="0.3">
      <c r="A62" s="567" t="s">
        <v>346</v>
      </c>
      <c r="B62" s="568"/>
      <c r="C62" s="568"/>
      <c r="D62" s="568"/>
      <c r="E62" s="568"/>
      <c r="F62" s="568"/>
      <c r="G62" s="568"/>
      <c r="H62" s="569"/>
      <c r="I62" s="569"/>
      <c r="J62" s="569"/>
      <c r="K62" s="569"/>
      <c r="L62" s="568"/>
      <c r="M62" s="568"/>
      <c r="N62" s="568"/>
      <c r="O62" s="568"/>
      <c r="P62" s="569"/>
      <c r="Q62" s="569"/>
      <c r="R62" s="569"/>
      <c r="S62" s="569"/>
      <c r="T62" s="568"/>
      <c r="U62" s="568"/>
      <c r="V62" s="568"/>
      <c r="W62" s="568"/>
      <c r="X62" s="569"/>
      <c r="Y62" s="569"/>
      <c r="Z62" s="569"/>
      <c r="AA62" s="569"/>
      <c r="AB62" s="568"/>
      <c r="AC62" s="570"/>
    </row>
    <row r="63" spans="1:29" s="7" customFormat="1" ht="14.1" customHeight="1" x14ac:dyDescent="0.2">
      <c r="A63" s="243" t="s">
        <v>457</v>
      </c>
      <c r="B63" s="533" t="s">
        <v>433</v>
      </c>
      <c r="C63" s="107"/>
      <c r="D63" s="10"/>
      <c r="E63" s="217"/>
      <c r="F63" s="217"/>
      <c r="G63" s="218"/>
      <c r="H63" s="228"/>
      <c r="I63" s="229"/>
      <c r="J63" s="230"/>
      <c r="K63" s="226"/>
      <c r="L63" s="467">
        <v>4</v>
      </c>
      <c r="M63" s="468">
        <v>0</v>
      </c>
      <c r="N63" s="468" t="s">
        <v>17</v>
      </c>
      <c r="O63" s="469">
        <v>5</v>
      </c>
      <c r="P63" s="249"/>
      <c r="Q63" s="272"/>
      <c r="R63" s="272"/>
      <c r="S63" s="252"/>
      <c r="T63" s="222"/>
      <c r="U63" s="223"/>
      <c r="V63" s="223"/>
      <c r="W63" s="224"/>
      <c r="X63" s="222"/>
      <c r="Y63" s="223"/>
      <c r="Z63" s="223"/>
      <c r="AA63" s="224"/>
      <c r="AB63" s="448" t="s">
        <v>434</v>
      </c>
      <c r="AC63" s="449" t="s">
        <v>418</v>
      </c>
    </row>
    <row r="64" spans="1:29" s="275" customFormat="1" ht="14.1" customHeight="1" thickBot="1" x14ac:dyDescent="0.25">
      <c r="A64" s="243" t="s">
        <v>458</v>
      </c>
      <c r="B64" s="541" t="s">
        <v>345</v>
      </c>
      <c r="C64" s="311"/>
      <c r="D64" s="297"/>
      <c r="E64" s="266"/>
      <c r="F64" s="266"/>
      <c r="G64" s="267"/>
      <c r="H64" s="268"/>
      <c r="I64" s="269"/>
      <c r="J64" s="270"/>
      <c r="K64" s="271"/>
      <c r="L64" s="265"/>
      <c r="M64" s="266"/>
      <c r="N64" s="266"/>
      <c r="O64" s="267"/>
      <c r="P64" s="268"/>
      <c r="Q64" s="269"/>
      <c r="R64" s="270"/>
      <c r="S64" s="271"/>
      <c r="T64" s="268"/>
      <c r="U64" s="269"/>
      <c r="V64" s="270"/>
      <c r="W64" s="271"/>
      <c r="X64" s="460">
        <v>2</v>
      </c>
      <c r="Y64" s="461">
        <v>1</v>
      </c>
      <c r="Z64" s="462" t="s">
        <v>17</v>
      </c>
      <c r="AA64" s="463">
        <v>4</v>
      </c>
      <c r="AB64" s="448" t="s">
        <v>434</v>
      </c>
      <c r="AC64" s="494" t="s">
        <v>419</v>
      </c>
    </row>
    <row r="65" spans="1:29" s="7" customFormat="1" ht="14.1" customHeight="1" thickBot="1" x14ac:dyDescent="0.25">
      <c r="A65" s="571" t="s">
        <v>399</v>
      </c>
      <c r="B65" s="572"/>
      <c r="C65" s="420">
        <f>SUM(G65,K65,O65,S65,W65,AA65)</f>
        <v>9</v>
      </c>
      <c r="D65" s="400">
        <f>SUM(D63:D63)</f>
        <v>0</v>
      </c>
      <c r="E65" s="307">
        <f t="shared" ref="E65:G65" si="5">SUM(E63:E63)</f>
        <v>0</v>
      </c>
      <c r="F65" s="307"/>
      <c r="G65" s="308">
        <f t="shared" si="5"/>
        <v>0</v>
      </c>
      <c r="H65" s="400">
        <f>SUM(H63:H63)</f>
        <v>0</v>
      </c>
      <c r="I65" s="307">
        <f t="shared" ref="I65" si="6">SUM(I63:I63)</f>
        <v>0</v>
      </c>
      <c r="J65" s="307"/>
      <c r="K65" s="452">
        <f t="shared" ref="K65" si="7">SUM(K63:K63)</f>
        <v>0</v>
      </c>
      <c r="L65" s="400">
        <f>SUM(L63:L64)</f>
        <v>4</v>
      </c>
      <c r="M65" s="307">
        <f t="shared" ref="M65:O65" si="8">SUM(M63:M64)</f>
        <v>0</v>
      </c>
      <c r="N65" s="307">
        <f t="shared" si="8"/>
        <v>0</v>
      </c>
      <c r="O65" s="308">
        <f t="shared" si="8"/>
        <v>5</v>
      </c>
      <c r="P65" s="309">
        <f>SUM(P63:P64)</f>
        <v>0</v>
      </c>
      <c r="Q65" s="307">
        <f>SUM(Q63:Q64)</f>
        <v>0</v>
      </c>
      <c r="R65" s="307"/>
      <c r="S65" s="308">
        <f>SUM(S63:S64)</f>
        <v>0</v>
      </c>
      <c r="T65" s="400">
        <f>SUM(T63:T64)</f>
        <v>0</v>
      </c>
      <c r="U65" s="307">
        <f>SUM(U63:U64)</f>
        <v>0</v>
      </c>
      <c r="V65" s="307"/>
      <c r="W65" s="308">
        <f>SUM(W63:W64)</f>
        <v>0</v>
      </c>
      <c r="X65" s="400">
        <f>SUM(X63:X64)</f>
        <v>2</v>
      </c>
      <c r="Y65" s="307">
        <f t="shared" ref="Y65" si="9">SUM(Y63:Y64)</f>
        <v>1</v>
      </c>
      <c r="Z65" s="307">
        <f t="shared" ref="Z65" si="10">SUM(Z63:Z64)</f>
        <v>0</v>
      </c>
      <c r="AA65" s="308">
        <f t="shared" ref="AA65" si="11">SUM(AA63:AA64)</f>
        <v>4</v>
      </c>
      <c r="AB65" s="307"/>
      <c r="AC65" s="308"/>
    </row>
    <row r="66" spans="1:29" s="491" customFormat="1" ht="17.25" customHeight="1" thickBot="1" x14ac:dyDescent="0.3">
      <c r="A66" s="567" t="s">
        <v>358</v>
      </c>
      <c r="B66" s="626"/>
      <c r="C66" s="626"/>
      <c r="D66" s="627"/>
      <c r="E66" s="627"/>
      <c r="F66" s="627"/>
      <c r="G66" s="627"/>
      <c r="H66" s="628"/>
      <c r="I66" s="628"/>
      <c r="J66" s="628"/>
      <c r="K66" s="628"/>
      <c r="L66" s="627"/>
      <c r="M66" s="627"/>
      <c r="N66" s="627"/>
      <c r="O66" s="627"/>
      <c r="P66" s="628"/>
      <c r="Q66" s="628"/>
      <c r="R66" s="628"/>
      <c r="S66" s="628"/>
      <c r="T66" s="626"/>
      <c r="U66" s="626"/>
      <c r="V66" s="626"/>
      <c r="W66" s="626"/>
      <c r="X66" s="628"/>
      <c r="Y66" s="628"/>
      <c r="Z66" s="628"/>
      <c r="AA66" s="628"/>
      <c r="AB66" s="626"/>
      <c r="AC66" s="629"/>
    </row>
    <row r="67" spans="1:29" s="7" customFormat="1" ht="15.75" customHeight="1" thickBot="1" x14ac:dyDescent="0.25">
      <c r="A67" s="625" t="s">
        <v>357</v>
      </c>
      <c r="B67" s="587"/>
      <c r="C67" s="587"/>
      <c r="D67" s="587"/>
      <c r="E67" s="587"/>
      <c r="F67" s="587"/>
      <c r="G67" s="587"/>
      <c r="H67" s="587"/>
      <c r="I67" s="587"/>
      <c r="J67" s="587"/>
      <c r="K67" s="587"/>
      <c r="L67" s="587"/>
      <c r="M67" s="587"/>
      <c r="N67" s="587"/>
      <c r="O67" s="587"/>
      <c r="P67" s="587"/>
      <c r="Q67" s="587"/>
      <c r="R67" s="587"/>
      <c r="S67" s="587"/>
      <c r="T67" s="587"/>
      <c r="U67" s="587"/>
      <c r="V67" s="587"/>
      <c r="W67" s="587"/>
      <c r="X67" s="587"/>
      <c r="Y67" s="587"/>
      <c r="Z67" s="587"/>
      <c r="AA67" s="587"/>
      <c r="AB67" s="589"/>
      <c r="AC67" s="590"/>
    </row>
    <row r="68" spans="1:29" s="7" customFormat="1" ht="14.1" customHeight="1" x14ac:dyDescent="0.2">
      <c r="A68" s="42" t="s">
        <v>480</v>
      </c>
      <c r="B68" s="536" t="s">
        <v>364</v>
      </c>
      <c r="C68" s="107"/>
      <c r="D68" s="10"/>
      <c r="E68" s="217"/>
      <c r="F68" s="217"/>
      <c r="G68" s="218"/>
      <c r="H68" s="228"/>
      <c r="I68" s="229"/>
      <c r="J68" s="230"/>
      <c r="K68" s="226"/>
      <c r="L68" s="467"/>
      <c r="M68" s="468"/>
      <c r="N68" s="468"/>
      <c r="O68" s="469"/>
      <c r="P68" s="467">
        <v>2</v>
      </c>
      <c r="Q68" s="468">
        <v>1</v>
      </c>
      <c r="R68" s="468" t="s">
        <v>17</v>
      </c>
      <c r="S68" s="469">
        <v>4</v>
      </c>
      <c r="T68" s="222"/>
      <c r="U68" s="223"/>
      <c r="V68" s="223"/>
      <c r="W68" s="224"/>
      <c r="X68" s="249"/>
      <c r="Y68" s="272"/>
      <c r="Z68" s="272"/>
      <c r="AA68" s="313"/>
      <c r="AB68" s="657" t="s">
        <v>434</v>
      </c>
      <c r="AC68" s="658" t="s">
        <v>423</v>
      </c>
    </row>
    <row r="69" spans="1:29" s="7" customFormat="1" ht="14.1" customHeight="1" x14ac:dyDescent="0.2">
      <c r="A69" s="243" t="s">
        <v>481</v>
      </c>
      <c r="B69" s="537" t="s">
        <v>353</v>
      </c>
      <c r="C69" s="306"/>
      <c r="D69" s="10"/>
      <c r="E69" s="217"/>
      <c r="F69" s="217"/>
      <c r="G69" s="218"/>
      <c r="H69" s="319"/>
      <c r="I69" s="299"/>
      <c r="J69" s="320"/>
      <c r="K69" s="300"/>
      <c r="L69" s="456">
        <v>4</v>
      </c>
      <c r="M69" s="457">
        <v>0</v>
      </c>
      <c r="N69" s="458" t="s">
        <v>17</v>
      </c>
      <c r="O69" s="459">
        <v>4</v>
      </c>
      <c r="P69" s="464"/>
      <c r="Q69" s="465"/>
      <c r="R69" s="465"/>
      <c r="S69" s="466"/>
      <c r="T69" s="10"/>
      <c r="U69" s="217"/>
      <c r="V69" s="217"/>
      <c r="W69" s="218"/>
      <c r="X69" s="10"/>
      <c r="Y69" s="217"/>
      <c r="Z69" s="217"/>
      <c r="AA69" s="178"/>
      <c r="AB69" s="448" t="s">
        <v>434</v>
      </c>
      <c r="AC69" s="499" t="s">
        <v>418</v>
      </c>
    </row>
    <row r="70" spans="1:29" s="7" customFormat="1" ht="14.1" customHeight="1" x14ac:dyDescent="0.2">
      <c r="A70" s="243" t="s">
        <v>482</v>
      </c>
      <c r="B70" s="538" t="s">
        <v>348</v>
      </c>
      <c r="C70" s="44"/>
      <c r="D70" s="5" t="s">
        <v>47</v>
      </c>
      <c r="E70" s="223" t="s">
        <v>47</v>
      </c>
      <c r="F70" s="223" t="s">
        <v>47</v>
      </c>
      <c r="G70" s="224" t="s">
        <v>47</v>
      </c>
      <c r="H70" s="124"/>
      <c r="I70" s="229"/>
      <c r="J70" s="229"/>
      <c r="K70" s="226"/>
      <c r="L70" s="124">
        <v>2</v>
      </c>
      <c r="M70" s="229">
        <v>1</v>
      </c>
      <c r="N70" s="229" t="s">
        <v>17</v>
      </c>
      <c r="O70" s="226">
        <v>4</v>
      </c>
      <c r="P70" s="5"/>
      <c r="Q70" s="223"/>
      <c r="R70" s="223"/>
      <c r="S70" s="224"/>
      <c r="T70" s="5"/>
      <c r="U70" s="223"/>
      <c r="V70" s="223"/>
      <c r="W70" s="224"/>
      <c r="X70" s="5"/>
      <c r="Y70" s="223"/>
      <c r="Z70" s="223"/>
      <c r="AA70" s="6"/>
      <c r="AB70" s="448" t="s">
        <v>404</v>
      </c>
      <c r="AC70" s="513" t="s">
        <v>415</v>
      </c>
    </row>
    <row r="71" spans="1:29" s="7" customFormat="1" ht="14.1" customHeight="1" x14ac:dyDescent="0.2">
      <c r="A71" s="243" t="s">
        <v>508</v>
      </c>
      <c r="B71" s="538" t="s">
        <v>349</v>
      </c>
      <c r="C71" s="243"/>
      <c r="D71" s="222"/>
      <c r="E71" s="217"/>
      <c r="F71" s="217"/>
      <c r="G71" s="224"/>
      <c r="H71" s="222"/>
      <c r="I71" s="223"/>
      <c r="J71" s="217"/>
      <c r="K71" s="224"/>
      <c r="L71" s="222"/>
      <c r="M71" s="223"/>
      <c r="N71" s="223"/>
      <c r="O71" s="224"/>
      <c r="P71" s="659">
        <v>0</v>
      </c>
      <c r="Q71" s="660">
        <v>3</v>
      </c>
      <c r="R71" s="229" t="s">
        <v>17</v>
      </c>
      <c r="S71" s="226">
        <v>4</v>
      </c>
      <c r="T71" s="10"/>
      <c r="U71" s="217"/>
      <c r="V71" s="217"/>
      <c r="W71" s="218"/>
      <c r="X71" s="222"/>
      <c r="Y71" s="223"/>
      <c r="Z71" s="223"/>
      <c r="AA71" s="6"/>
      <c r="AB71" s="231" t="s">
        <v>402</v>
      </c>
      <c r="AC71" s="513" t="s">
        <v>412</v>
      </c>
    </row>
    <row r="72" spans="1:29" s="7" customFormat="1" ht="14.1" customHeight="1" x14ac:dyDescent="0.2">
      <c r="A72" s="243" t="s">
        <v>509</v>
      </c>
      <c r="B72" s="538" t="s">
        <v>350</v>
      </c>
      <c r="C72" s="243" t="s">
        <v>47</v>
      </c>
      <c r="D72" s="35"/>
      <c r="E72" s="27"/>
      <c r="F72" s="27"/>
      <c r="G72" s="28"/>
      <c r="H72" s="35"/>
      <c r="I72" s="27"/>
      <c r="J72" s="27"/>
      <c r="K72" s="28"/>
      <c r="L72" s="35"/>
      <c r="M72" s="27"/>
      <c r="N72" s="27"/>
      <c r="O72" s="28"/>
      <c r="P72" s="659">
        <v>0</v>
      </c>
      <c r="Q72" s="660">
        <v>3</v>
      </c>
      <c r="R72" s="27" t="s">
        <v>17</v>
      </c>
      <c r="S72" s="28">
        <v>4</v>
      </c>
      <c r="T72" s="35"/>
      <c r="U72" s="27"/>
      <c r="V72" s="27"/>
      <c r="W72" s="28"/>
      <c r="X72" s="35"/>
      <c r="Y72" s="27"/>
      <c r="Z72" s="27"/>
      <c r="AA72" s="392"/>
      <c r="AB72" s="231" t="s">
        <v>402</v>
      </c>
      <c r="AC72" s="104" t="s">
        <v>410</v>
      </c>
    </row>
    <row r="73" spans="1:29" s="7" customFormat="1" ht="14.1" customHeight="1" x14ac:dyDescent="0.2">
      <c r="A73" s="243" t="s">
        <v>483</v>
      </c>
      <c r="B73" s="539" t="s">
        <v>78</v>
      </c>
      <c r="C73" s="34"/>
      <c r="D73" s="30"/>
      <c r="E73" s="24"/>
      <c r="F73" s="24"/>
      <c r="G73" s="25"/>
      <c r="H73" s="30"/>
      <c r="I73" s="24"/>
      <c r="J73" s="24"/>
      <c r="K73" s="25"/>
      <c r="L73" s="115"/>
      <c r="M73" s="116"/>
      <c r="N73" s="116"/>
      <c r="O73" s="117"/>
      <c r="P73" s="659">
        <v>0</v>
      </c>
      <c r="Q73" s="660">
        <v>3</v>
      </c>
      <c r="R73" s="220" t="s">
        <v>129</v>
      </c>
      <c r="S73" s="135">
        <v>4</v>
      </c>
      <c r="T73" s="30"/>
      <c r="U73" s="24"/>
      <c r="V73" s="24"/>
      <c r="W73" s="25"/>
      <c r="X73" s="30"/>
      <c r="Y73" s="24"/>
      <c r="Z73" s="24"/>
      <c r="AA73" s="390"/>
      <c r="AB73" s="231" t="s">
        <v>402</v>
      </c>
      <c r="AC73" s="502" t="s">
        <v>410</v>
      </c>
    </row>
    <row r="74" spans="1:29" s="7" customFormat="1" ht="14.1" customHeight="1" x14ac:dyDescent="0.2">
      <c r="A74" s="243" t="s">
        <v>510</v>
      </c>
      <c r="B74" s="538" t="s">
        <v>351</v>
      </c>
      <c r="C74" s="243"/>
      <c r="D74" s="222"/>
      <c r="E74" s="217"/>
      <c r="F74" s="217"/>
      <c r="G74" s="224"/>
      <c r="H74" s="222"/>
      <c r="I74" s="223"/>
      <c r="J74" s="217"/>
      <c r="K74" s="224"/>
      <c r="L74" s="222"/>
      <c r="M74" s="223"/>
      <c r="N74" s="223"/>
      <c r="O74" s="224"/>
      <c r="P74" s="659">
        <v>0</v>
      </c>
      <c r="Q74" s="660">
        <v>3</v>
      </c>
      <c r="R74" s="217" t="s">
        <v>17</v>
      </c>
      <c r="S74" s="218">
        <v>4</v>
      </c>
      <c r="T74" s="10"/>
      <c r="U74" s="217"/>
      <c r="V74" s="217"/>
      <c r="W74" s="218"/>
      <c r="X74" s="222"/>
      <c r="Y74" s="223"/>
      <c r="Z74" s="223"/>
      <c r="AA74" s="6"/>
      <c r="AB74" s="231" t="s">
        <v>402</v>
      </c>
      <c r="AC74" s="104" t="s">
        <v>420</v>
      </c>
    </row>
    <row r="75" spans="1:29" s="7" customFormat="1" ht="14.1" customHeight="1" thickBot="1" x14ac:dyDescent="0.25">
      <c r="A75" s="51" t="s">
        <v>511</v>
      </c>
      <c r="B75" s="540" t="s">
        <v>352</v>
      </c>
      <c r="C75" s="51" t="s">
        <v>70</v>
      </c>
      <c r="D75" s="49"/>
      <c r="E75" s="38"/>
      <c r="F75" s="38"/>
      <c r="G75" s="39"/>
      <c r="H75" s="49"/>
      <c r="I75" s="38"/>
      <c r="J75" s="38"/>
      <c r="K75" s="39"/>
      <c r="L75" s="49"/>
      <c r="M75" s="38"/>
      <c r="N75" s="38"/>
      <c r="O75" s="39"/>
      <c r="P75" s="659">
        <v>0</v>
      </c>
      <c r="Q75" s="660">
        <v>3</v>
      </c>
      <c r="R75" s="38" t="s">
        <v>17</v>
      </c>
      <c r="S75" s="39">
        <v>4</v>
      </c>
      <c r="T75" s="49"/>
      <c r="U75" s="38"/>
      <c r="V75" s="38"/>
      <c r="W75" s="39"/>
      <c r="X75" s="68"/>
      <c r="Y75" s="69"/>
      <c r="Z75" s="69"/>
      <c r="AA75" s="384"/>
      <c r="AB75" s="48" t="s">
        <v>402</v>
      </c>
      <c r="AC75" s="515" t="s">
        <v>411</v>
      </c>
    </row>
    <row r="76" spans="1:29" s="7" customFormat="1" ht="14.1" customHeight="1" thickBot="1" x14ac:dyDescent="0.25">
      <c r="A76" s="571" t="s">
        <v>399</v>
      </c>
      <c r="B76" s="572"/>
      <c r="C76" s="405">
        <v>8</v>
      </c>
      <c r="D76" s="309">
        <f>SUM(D68:D75)</f>
        <v>0</v>
      </c>
      <c r="E76" s="309">
        <f>SUM(E68:E75)</f>
        <v>0</v>
      </c>
      <c r="F76" s="309"/>
      <c r="G76" s="309">
        <f>SUM(G68:G75)</f>
        <v>0</v>
      </c>
      <c r="H76" s="309">
        <f>SUM(H68:H75)</f>
        <v>0</v>
      </c>
      <c r="I76" s="309">
        <f>SUM(I68:I75)</f>
        <v>0</v>
      </c>
      <c r="J76" s="309"/>
      <c r="K76" s="309">
        <f>SUM(K68:K75)</f>
        <v>0</v>
      </c>
      <c r="L76" s="309">
        <v>2</v>
      </c>
      <c r="M76" s="309">
        <v>1</v>
      </c>
      <c r="N76" s="309"/>
      <c r="O76" s="309">
        <v>4</v>
      </c>
      <c r="P76" s="309">
        <v>2</v>
      </c>
      <c r="Q76" s="309">
        <v>1</v>
      </c>
      <c r="R76" s="309"/>
      <c r="S76" s="309">
        <v>4</v>
      </c>
      <c r="T76" s="309">
        <f>SUM(T68:T75)</f>
        <v>0</v>
      </c>
      <c r="U76" s="309">
        <f>SUM(U68:U75)</f>
        <v>0</v>
      </c>
      <c r="V76" s="309"/>
      <c r="W76" s="309">
        <f>SUM(W68:W75)</f>
        <v>0</v>
      </c>
      <c r="X76" s="309">
        <f>SUM(X68:X75)</f>
        <v>0</v>
      </c>
      <c r="Y76" s="309">
        <f>SUM(Y68:Y75)</f>
        <v>0</v>
      </c>
      <c r="Z76" s="309"/>
      <c r="AA76" s="309">
        <f>SUM(AA68:AA75)</f>
        <v>0</v>
      </c>
      <c r="AB76" s="505"/>
      <c r="AC76" s="308"/>
    </row>
    <row r="77" spans="1:29" s="7" customFormat="1" ht="15.75" thickBot="1" x14ac:dyDescent="0.25">
      <c r="A77" s="586" t="s">
        <v>356</v>
      </c>
      <c r="B77" s="587"/>
      <c r="C77" s="587"/>
      <c r="D77" s="587"/>
      <c r="E77" s="587"/>
      <c r="F77" s="587"/>
      <c r="G77" s="587"/>
      <c r="H77" s="587"/>
      <c r="I77" s="587"/>
      <c r="J77" s="587"/>
      <c r="K77" s="587"/>
      <c r="L77" s="587"/>
      <c r="M77" s="587"/>
      <c r="N77" s="587"/>
      <c r="O77" s="587"/>
      <c r="P77" s="587"/>
      <c r="Q77" s="587"/>
      <c r="R77" s="587"/>
      <c r="S77" s="587"/>
      <c r="T77" s="587"/>
      <c r="U77" s="587"/>
      <c r="V77" s="587"/>
      <c r="W77" s="587"/>
      <c r="X77" s="587"/>
      <c r="Y77" s="587"/>
      <c r="Z77" s="587"/>
      <c r="AA77" s="587"/>
      <c r="AB77" s="587"/>
      <c r="AC77" s="590"/>
    </row>
    <row r="78" spans="1:29" s="7" customFormat="1" ht="14.1" customHeight="1" x14ac:dyDescent="0.2">
      <c r="A78" s="243" t="s">
        <v>484</v>
      </c>
      <c r="B78" s="225" t="s">
        <v>79</v>
      </c>
      <c r="C78" s="33"/>
      <c r="D78" s="35"/>
      <c r="E78" s="27"/>
      <c r="F78" s="27"/>
      <c r="G78" s="28"/>
      <c r="H78" s="35"/>
      <c r="I78" s="27"/>
      <c r="J78" s="27"/>
      <c r="K78" s="28"/>
      <c r="L78" s="35"/>
      <c r="M78" s="27"/>
      <c r="N78" s="27"/>
      <c r="O78" s="28"/>
      <c r="P78" s="133">
        <v>0</v>
      </c>
      <c r="Q78" s="134">
        <v>3</v>
      </c>
      <c r="R78" s="220" t="s">
        <v>129</v>
      </c>
      <c r="S78" s="135">
        <v>4</v>
      </c>
      <c r="T78" s="35"/>
      <c r="U78" s="27"/>
      <c r="V78" s="27"/>
      <c r="W78" s="28"/>
      <c r="X78" s="35"/>
      <c r="Y78" s="27"/>
      <c r="Z78" s="27"/>
      <c r="AA78" s="28"/>
      <c r="AB78" s="231" t="s">
        <v>402</v>
      </c>
      <c r="AC78" s="243" t="s">
        <v>411</v>
      </c>
    </row>
    <row r="79" spans="1:29" s="7" customFormat="1" ht="14.1" customHeight="1" x14ac:dyDescent="0.2">
      <c r="A79" s="243" t="s">
        <v>485</v>
      </c>
      <c r="B79" s="232" t="s">
        <v>80</v>
      </c>
      <c r="C79" s="244"/>
      <c r="D79" s="30"/>
      <c r="E79" s="24"/>
      <c r="F79" s="24"/>
      <c r="G79" s="25"/>
      <c r="H79" s="30"/>
      <c r="I79" s="24"/>
      <c r="J79" s="24"/>
      <c r="K79" s="25"/>
      <c r="L79" s="30"/>
      <c r="M79" s="24"/>
      <c r="N79" s="24"/>
      <c r="O79" s="25"/>
      <c r="P79" s="133">
        <v>0</v>
      </c>
      <c r="Q79" s="134">
        <v>3</v>
      </c>
      <c r="R79" s="220" t="s">
        <v>129</v>
      </c>
      <c r="S79" s="135">
        <v>4</v>
      </c>
      <c r="T79" s="30"/>
      <c r="U79" s="24"/>
      <c r="V79" s="24"/>
      <c r="W79" s="25"/>
      <c r="X79" s="30"/>
      <c r="Y79" s="24"/>
      <c r="Z79" s="24"/>
      <c r="AA79" s="25"/>
      <c r="AB79" s="62" t="s">
        <v>402</v>
      </c>
      <c r="AC79" s="453" t="s">
        <v>410</v>
      </c>
    </row>
    <row r="80" spans="1:29" s="61" customFormat="1" x14ac:dyDescent="0.2">
      <c r="A80" s="243" t="s">
        <v>486</v>
      </c>
      <c r="B80" s="231" t="s">
        <v>81</v>
      </c>
      <c r="C80" s="98"/>
      <c r="D80" s="88"/>
      <c r="E80" s="92"/>
      <c r="F80" s="92"/>
      <c r="G80" s="93"/>
      <c r="H80" s="91"/>
      <c r="I80" s="89"/>
      <c r="J80" s="89"/>
      <c r="K80" s="90"/>
      <c r="L80" s="88"/>
      <c r="M80" s="92"/>
      <c r="N80" s="92"/>
      <c r="O80" s="93"/>
      <c r="P80" s="133">
        <v>0</v>
      </c>
      <c r="Q80" s="134">
        <v>3</v>
      </c>
      <c r="R80" s="220" t="s">
        <v>129</v>
      </c>
      <c r="S80" s="135">
        <v>4</v>
      </c>
      <c r="T80" s="88"/>
      <c r="U80" s="92"/>
      <c r="V80" s="92"/>
      <c r="W80" s="93"/>
      <c r="X80" s="88"/>
      <c r="Y80" s="92"/>
      <c r="Z80" s="92"/>
      <c r="AA80" s="93"/>
      <c r="AB80" s="188" t="s">
        <v>387</v>
      </c>
      <c r="AC80" s="118" t="s">
        <v>409</v>
      </c>
    </row>
    <row r="81" spans="1:36" s="7" customFormat="1" ht="14.1" customHeight="1" thickBot="1" x14ac:dyDescent="0.25">
      <c r="A81" s="81" t="s">
        <v>487</v>
      </c>
      <c r="B81" s="225" t="s">
        <v>82</v>
      </c>
      <c r="C81" s="105"/>
      <c r="D81" s="35"/>
      <c r="E81" s="27"/>
      <c r="F81" s="27"/>
      <c r="G81" s="28"/>
      <c r="H81" s="35"/>
      <c r="I81" s="27"/>
      <c r="J81" s="27"/>
      <c r="K81" s="28"/>
      <c r="L81" s="35"/>
      <c r="M81" s="27"/>
      <c r="N81" s="27"/>
      <c r="O81" s="28"/>
      <c r="P81" s="133">
        <v>0</v>
      </c>
      <c r="Q81" s="134">
        <v>3</v>
      </c>
      <c r="R81" s="220" t="s">
        <v>129</v>
      </c>
      <c r="S81" s="135">
        <v>4</v>
      </c>
      <c r="T81" s="35"/>
      <c r="U81" s="27"/>
      <c r="V81" s="27"/>
      <c r="W81" s="28"/>
      <c r="X81" s="35"/>
      <c r="Y81" s="27"/>
      <c r="Z81" s="27"/>
      <c r="AA81" s="28"/>
      <c r="AB81" s="65" t="s">
        <v>402</v>
      </c>
      <c r="AC81" s="109" t="s">
        <v>412</v>
      </c>
    </row>
    <row r="82" spans="1:36" s="7" customFormat="1" ht="14.1" customHeight="1" thickBot="1" x14ac:dyDescent="0.25">
      <c r="A82" s="571" t="s">
        <v>399</v>
      </c>
      <c r="B82" s="572"/>
      <c r="C82" s="405">
        <f>SUM(G82,K82,O82,S82,W82,AA82)</f>
        <v>4</v>
      </c>
      <c r="D82" s="400">
        <f>SUM(D78:D81)</f>
        <v>0</v>
      </c>
      <c r="E82" s="309">
        <f>SUM(E78:E81)</f>
        <v>0</v>
      </c>
      <c r="F82" s="309"/>
      <c r="G82" s="401">
        <f>SUM(G78:G81)</f>
        <v>0</v>
      </c>
      <c r="H82" s="400">
        <f>SUM(H78:H81)</f>
        <v>0</v>
      </c>
      <c r="I82" s="309">
        <f>SUM(I78:I81)</f>
        <v>0</v>
      </c>
      <c r="J82" s="309"/>
      <c r="K82" s="401">
        <f>SUM(K78:K81)</f>
        <v>0</v>
      </c>
      <c r="L82" s="400">
        <f>SUM(L78:L81)</f>
        <v>0</v>
      </c>
      <c r="M82" s="309">
        <f>SUM(M78:M81)</f>
        <v>0</v>
      </c>
      <c r="N82" s="309"/>
      <c r="O82" s="401">
        <f>SUM(O78:O81)</f>
        <v>0</v>
      </c>
      <c r="P82" s="309">
        <v>0</v>
      </c>
      <c r="Q82" s="309">
        <v>3</v>
      </c>
      <c r="R82" s="309"/>
      <c r="S82" s="309">
        <v>4</v>
      </c>
      <c r="T82" s="400">
        <f>SUM(T78:T81)</f>
        <v>0</v>
      </c>
      <c r="U82" s="309">
        <f>SUM(U78:U81)</f>
        <v>0</v>
      </c>
      <c r="V82" s="309"/>
      <c r="W82" s="401">
        <f>SUM(W78:W81)</f>
        <v>0</v>
      </c>
      <c r="X82" s="400">
        <f>SUM(X78:X81)</f>
        <v>0</v>
      </c>
      <c r="Y82" s="309">
        <f>SUM(Y78:Y81)</f>
        <v>0</v>
      </c>
      <c r="Z82" s="309"/>
      <c r="AA82" s="401">
        <f>SUM(AA78:AA81)</f>
        <v>0</v>
      </c>
      <c r="AB82" s="307"/>
      <c r="AC82" s="308"/>
    </row>
    <row r="83" spans="1:36" s="492" customFormat="1" ht="17.25" customHeight="1" thickBot="1" x14ac:dyDescent="0.3">
      <c r="A83" s="618" t="s">
        <v>359</v>
      </c>
      <c r="B83" s="619"/>
      <c r="C83" s="619"/>
      <c r="D83" s="619"/>
      <c r="E83" s="619"/>
      <c r="F83" s="619"/>
      <c r="G83" s="619"/>
      <c r="H83" s="619"/>
      <c r="I83" s="619"/>
      <c r="J83" s="619"/>
      <c r="K83" s="619"/>
      <c r="L83" s="619"/>
      <c r="M83" s="619"/>
      <c r="N83" s="619"/>
      <c r="O83" s="619"/>
      <c r="P83" s="619"/>
      <c r="Q83" s="619"/>
      <c r="R83" s="619"/>
      <c r="S83" s="619"/>
      <c r="T83" s="619"/>
      <c r="U83" s="619"/>
      <c r="V83" s="619"/>
      <c r="W83" s="619"/>
      <c r="X83" s="619"/>
      <c r="Y83" s="619"/>
      <c r="Z83" s="619"/>
      <c r="AA83" s="619"/>
      <c r="AB83" s="619"/>
      <c r="AC83" s="620"/>
    </row>
    <row r="84" spans="1:36" x14ac:dyDescent="0.2">
      <c r="A84" s="42" t="s">
        <v>459</v>
      </c>
      <c r="B84" s="535" t="s">
        <v>331</v>
      </c>
      <c r="C84" s="78"/>
      <c r="D84" s="56"/>
      <c r="E84" s="21"/>
      <c r="F84" s="21"/>
      <c r="G84" s="22"/>
      <c r="H84" s="386"/>
      <c r="I84" s="387"/>
      <c r="J84" s="387"/>
      <c r="K84" s="388"/>
      <c r="L84" s="474">
        <v>3</v>
      </c>
      <c r="M84" s="475">
        <v>0</v>
      </c>
      <c r="N84" s="475" t="s">
        <v>17</v>
      </c>
      <c r="O84" s="476">
        <v>4</v>
      </c>
      <c r="P84" s="56"/>
      <c r="Q84" s="21"/>
      <c r="R84" s="21"/>
      <c r="S84" s="22"/>
      <c r="T84" s="56"/>
      <c r="U84" s="21"/>
      <c r="V84" s="21"/>
      <c r="W84" s="22"/>
      <c r="X84" s="20"/>
      <c r="Y84" s="21"/>
      <c r="Z84" s="21"/>
      <c r="AA84" s="22"/>
      <c r="AB84" s="657" t="s">
        <v>404</v>
      </c>
      <c r="AC84" s="652" t="s">
        <v>416</v>
      </c>
      <c r="AD84" s="7"/>
      <c r="AE84" s="7"/>
      <c r="AF84" s="7"/>
      <c r="AG84" s="7"/>
      <c r="AH84" s="7"/>
      <c r="AI84" s="7"/>
      <c r="AJ84" s="7"/>
    </row>
    <row r="85" spans="1:36" ht="14.1" customHeight="1" thickBot="1" x14ac:dyDescent="0.25">
      <c r="A85" s="243" t="s">
        <v>512</v>
      </c>
      <c r="B85" s="225" t="s">
        <v>332</v>
      </c>
      <c r="C85" s="63"/>
      <c r="D85" s="30"/>
      <c r="E85" s="24"/>
      <c r="F85" s="24"/>
      <c r="G85" s="25"/>
      <c r="H85" s="30"/>
      <c r="I85" s="24"/>
      <c r="J85" s="24"/>
      <c r="K85" s="25"/>
      <c r="L85" s="477">
        <v>3</v>
      </c>
      <c r="M85" s="478">
        <v>1</v>
      </c>
      <c r="N85" s="478" t="s">
        <v>17</v>
      </c>
      <c r="O85" s="662">
        <v>5</v>
      </c>
      <c r="P85" s="35"/>
      <c r="Q85" s="27"/>
      <c r="R85" s="27"/>
      <c r="S85" s="28"/>
      <c r="T85" s="153"/>
      <c r="U85" s="66"/>
      <c r="V85" s="66"/>
      <c r="W85" s="67"/>
      <c r="X85" s="23"/>
      <c r="Y85" s="24"/>
      <c r="Z85" s="24"/>
      <c r="AA85" s="25"/>
      <c r="AB85" s="661" t="s">
        <v>404</v>
      </c>
      <c r="AC85" s="654" t="s">
        <v>416</v>
      </c>
      <c r="AD85" s="7"/>
      <c r="AE85" s="7"/>
      <c r="AF85" s="7"/>
      <c r="AG85" s="7"/>
      <c r="AH85" s="7"/>
      <c r="AI85" s="7"/>
      <c r="AJ85" s="7"/>
    </row>
    <row r="86" spans="1:36" s="7" customFormat="1" ht="14.1" customHeight="1" thickBot="1" x14ac:dyDescent="0.25">
      <c r="A86" s="571" t="s">
        <v>399</v>
      </c>
      <c r="B86" s="572"/>
      <c r="C86" s="405">
        <f>SUM(G86,K86,O86,S86,W86,AA86)</f>
        <v>9</v>
      </c>
      <c r="D86" s="400">
        <f>SUM(D84:D85)</f>
        <v>0</v>
      </c>
      <c r="E86" s="309">
        <f>SUM(E84:E85)</f>
        <v>0</v>
      </c>
      <c r="F86" s="309"/>
      <c r="G86" s="401">
        <f>SUM(G84:G85)</f>
        <v>0</v>
      </c>
      <c r="H86" s="400">
        <f>SUM(H84:H85)</f>
        <v>0</v>
      </c>
      <c r="I86" s="309">
        <f>SUM(I84:I85)</f>
        <v>0</v>
      </c>
      <c r="J86" s="309"/>
      <c r="K86" s="401">
        <f>SUM(K84:K85)</f>
        <v>0</v>
      </c>
      <c r="L86" s="400">
        <f>SUM(L84:L85)</f>
        <v>6</v>
      </c>
      <c r="M86" s="309">
        <f>SUM(M84:M85)</f>
        <v>1</v>
      </c>
      <c r="N86" s="309"/>
      <c r="O86" s="401">
        <f>SUM(O84:O85)</f>
        <v>9</v>
      </c>
      <c r="P86" s="400">
        <f>SUM(P84:P85)</f>
        <v>0</v>
      </c>
      <c r="Q86" s="309">
        <f>SUM(Q84:Q85)</f>
        <v>0</v>
      </c>
      <c r="R86" s="309"/>
      <c r="S86" s="401">
        <f>SUM(S84:S85)</f>
        <v>0</v>
      </c>
      <c r="T86" s="400">
        <f>SUM(T84:T85)</f>
        <v>0</v>
      </c>
      <c r="U86" s="309">
        <f>SUM(U84:U85)</f>
        <v>0</v>
      </c>
      <c r="V86" s="309"/>
      <c r="W86" s="401">
        <f>SUM(W84:W85)</f>
        <v>0</v>
      </c>
      <c r="X86" s="400">
        <f>SUM(X84:X85)</f>
        <v>0</v>
      </c>
      <c r="Y86" s="309">
        <f>SUM(Y84:Y85)</f>
        <v>0</v>
      </c>
      <c r="Z86" s="309"/>
      <c r="AA86" s="401">
        <f>SUM(AA84:AA85)</f>
        <v>0</v>
      </c>
      <c r="AB86" s="307"/>
      <c r="AC86" s="308"/>
    </row>
    <row r="87" spans="1:36" s="371" customFormat="1" ht="17.25" customHeight="1" thickBot="1" x14ac:dyDescent="0.3">
      <c r="A87" s="567" t="s">
        <v>360</v>
      </c>
      <c r="B87" s="568"/>
      <c r="C87" s="568"/>
      <c r="D87" s="568"/>
      <c r="E87" s="568"/>
      <c r="F87" s="568"/>
      <c r="G87" s="568"/>
      <c r="H87" s="569"/>
      <c r="I87" s="569"/>
      <c r="J87" s="569"/>
      <c r="K87" s="569"/>
      <c r="L87" s="568"/>
      <c r="M87" s="568"/>
      <c r="N87" s="568"/>
      <c r="O87" s="568"/>
      <c r="P87" s="569"/>
      <c r="Q87" s="569"/>
      <c r="R87" s="569"/>
      <c r="S87" s="569"/>
      <c r="T87" s="568"/>
      <c r="U87" s="568"/>
      <c r="V87" s="568"/>
      <c r="W87" s="568"/>
      <c r="X87" s="569"/>
      <c r="Y87" s="569"/>
      <c r="Z87" s="569"/>
      <c r="AA87" s="569"/>
      <c r="AB87" s="568"/>
      <c r="AC87" s="570"/>
    </row>
    <row r="88" spans="1:36" s="493" customFormat="1" ht="14.1" customHeight="1" thickBot="1" x14ac:dyDescent="0.25">
      <c r="A88" s="603" t="s">
        <v>306</v>
      </c>
      <c r="B88" s="604"/>
      <c r="C88" s="604"/>
      <c r="D88" s="604"/>
      <c r="E88" s="604"/>
      <c r="F88" s="604"/>
      <c r="G88" s="604"/>
      <c r="H88" s="604"/>
      <c r="I88" s="604"/>
      <c r="J88" s="604"/>
      <c r="K88" s="604"/>
      <c r="L88" s="604"/>
      <c r="M88" s="604"/>
      <c r="N88" s="604"/>
      <c r="O88" s="604"/>
      <c r="P88" s="604"/>
      <c r="Q88" s="604"/>
      <c r="R88" s="604"/>
      <c r="S88" s="604"/>
      <c r="T88" s="604"/>
      <c r="U88" s="604"/>
      <c r="V88" s="604"/>
      <c r="W88" s="604"/>
      <c r="X88" s="604"/>
      <c r="Y88" s="604"/>
      <c r="Z88" s="604"/>
      <c r="AA88" s="604"/>
      <c r="AB88" s="621"/>
      <c r="AC88" s="605"/>
    </row>
    <row r="89" spans="1:36" ht="14.1" customHeight="1" x14ac:dyDescent="0.2">
      <c r="A89" s="81" t="s">
        <v>513</v>
      </c>
      <c r="B89" s="663" t="s">
        <v>502</v>
      </c>
      <c r="C89" s="162"/>
      <c r="D89" s="30"/>
      <c r="E89" s="24"/>
      <c r="F89" s="24"/>
      <c r="G89" s="25"/>
      <c r="H89" s="30"/>
      <c r="I89" s="24"/>
      <c r="J89" s="24"/>
      <c r="K89" s="25"/>
      <c r="L89" s="30"/>
      <c r="M89" s="24"/>
      <c r="N89" s="24"/>
      <c r="O89" s="25"/>
      <c r="P89" s="23">
        <v>0</v>
      </c>
      <c r="Q89" s="24">
        <v>3</v>
      </c>
      <c r="R89" s="220" t="s">
        <v>129</v>
      </c>
      <c r="S89" s="25">
        <v>4</v>
      </c>
      <c r="T89" s="23"/>
      <c r="U89" s="24"/>
      <c r="V89" s="220"/>
      <c r="W89" s="25"/>
      <c r="X89" s="23"/>
      <c r="Y89" s="24"/>
      <c r="Z89" s="220"/>
      <c r="AA89" s="390"/>
      <c r="AB89" s="496" t="s">
        <v>403</v>
      </c>
      <c r="AC89" s="514" t="s">
        <v>435</v>
      </c>
      <c r="AD89" s="7"/>
      <c r="AE89" s="7"/>
      <c r="AF89" s="7"/>
      <c r="AG89" s="7"/>
      <c r="AH89" s="7"/>
      <c r="AI89" s="7"/>
      <c r="AJ89" s="7"/>
    </row>
    <row r="90" spans="1:36" s="7" customFormat="1" ht="14.1" customHeight="1" thickBot="1" x14ac:dyDescent="0.25">
      <c r="A90" s="547" t="s">
        <v>460</v>
      </c>
      <c r="B90" s="532" t="s">
        <v>437</v>
      </c>
      <c r="C90" s="450"/>
      <c r="D90" s="213"/>
      <c r="E90" s="214"/>
      <c r="F90" s="175"/>
      <c r="G90" s="215"/>
      <c r="H90" s="213"/>
      <c r="I90" s="214"/>
      <c r="J90" s="175"/>
      <c r="K90" s="215"/>
      <c r="L90" s="213"/>
      <c r="M90" s="214"/>
      <c r="N90" s="214"/>
      <c r="O90" s="215"/>
      <c r="P90" s="425"/>
      <c r="Q90" s="175"/>
      <c r="R90" s="175"/>
      <c r="S90" s="424"/>
      <c r="T90" s="425">
        <v>1</v>
      </c>
      <c r="U90" s="175">
        <v>2</v>
      </c>
      <c r="V90" s="175" t="s">
        <v>129</v>
      </c>
      <c r="W90" s="424">
        <v>4</v>
      </c>
      <c r="X90" s="425"/>
      <c r="Y90" s="175"/>
      <c r="Z90" s="175"/>
      <c r="AA90" s="516"/>
      <c r="AB90" s="518" t="s">
        <v>436</v>
      </c>
      <c r="AC90" s="517" t="s">
        <v>421</v>
      </c>
    </row>
    <row r="91" spans="1:36" s="493" customFormat="1" ht="15.75" customHeight="1" thickBot="1" x14ac:dyDescent="0.25">
      <c r="A91" s="622" t="s">
        <v>307</v>
      </c>
      <c r="B91" s="623"/>
      <c r="C91" s="623"/>
      <c r="D91" s="623"/>
      <c r="E91" s="623"/>
      <c r="F91" s="623"/>
      <c r="G91" s="623"/>
      <c r="H91" s="623"/>
      <c r="I91" s="623"/>
      <c r="J91" s="623"/>
      <c r="K91" s="623"/>
      <c r="L91" s="623"/>
      <c r="M91" s="623"/>
      <c r="N91" s="623"/>
      <c r="O91" s="623"/>
      <c r="P91" s="623"/>
      <c r="Q91" s="623"/>
      <c r="R91" s="623"/>
      <c r="S91" s="623"/>
      <c r="T91" s="623"/>
      <c r="U91" s="623"/>
      <c r="V91" s="623"/>
      <c r="W91" s="623"/>
      <c r="X91" s="623"/>
      <c r="Y91" s="623"/>
      <c r="Z91" s="623"/>
      <c r="AA91" s="623"/>
      <c r="AB91" s="621"/>
      <c r="AC91" s="624"/>
    </row>
    <row r="92" spans="1:36" s="7" customFormat="1" ht="14.1" customHeight="1" x14ac:dyDescent="0.2">
      <c r="A92" s="71" t="s">
        <v>461</v>
      </c>
      <c r="B92" s="42" t="s">
        <v>333</v>
      </c>
      <c r="C92" s="72"/>
      <c r="D92" s="2"/>
      <c r="E92" s="3"/>
      <c r="F92" s="3"/>
      <c r="G92" s="4"/>
      <c r="H92" s="374"/>
      <c r="I92" s="375"/>
      <c r="J92" s="375"/>
      <c r="K92" s="204"/>
      <c r="L92" s="2"/>
      <c r="M92" s="3"/>
      <c r="N92" s="3"/>
      <c r="O92" s="4"/>
      <c r="P92" s="2"/>
      <c r="Q92" s="3"/>
      <c r="R92" s="3"/>
      <c r="S92" s="4"/>
      <c r="T92" s="2"/>
      <c r="U92" s="3"/>
      <c r="V92" s="3"/>
      <c r="W92" s="4"/>
      <c r="X92" s="474">
        <v>1</v>
      </c>
      <c r="Y92" s="475">
        <v>2</v>
      </c>
      <c r="Z92" s="475" t="s">
        <v>129</v>
      </c>
      <c r="AA92" s="519">
        <v>4</v>
      </c>
      <c r="AB92" s="496" t="s">
        <v>436</v>
      </c>
      <c r="AC92" s="521" t="s">
        <v>422</v>
      </c>
    </row>
    <row r="93" spans="1:36" s="7" customFormat="1" ht="14.1" customHeight="1" x14ac:dyDescent="0.2">
      <c r="A93" s="244" t="s">
        <v>462</v>
      </c>
      <c r="B93" s="232" t="s">
        <v>334</v>
      </c>
      <c r="C93" s="451"/>
      <c r="D93" s="41"/>
      <c r="E93" s="220"/>
      <c r="F93" s="220"/>
      <c r="G93" s="221"/>
      <c r="H93" s="41"/>
      <c r="I93" s="220"/>
      <c r="J93" s="220"/>
      <c r="K93" s="221"/>
      <c r="L93" s="41"/>
      <c r="M93" s="220"/>
      <c r="N93" s="220"/>
      <c r="O93" s="221"/>
      <c r="P93" s="41"/>
      <c r="Q93" s="220"/>
      <c r="R93" s="220"/>
      <c r="S93" s="221"/>
      <c r="T93" s="41"/>
      <c r="U93" s="220"/>
      <c r="V93" s="220"/>
      <c r="W93" s="221"/>
      <c r="X93" s="480">
        <v>1</v>
      </c>
      <c r="Y93" s="478">
        <v>2</v>
      </c>
      <c r="Z93" s="478" t="s">
        <v>129</v>
      </c>
      <c r="AA93" s="520">
        <v>4</v>
      </c>
      <c r="AB93" s="448" t="s">
        <v>436</v>
      </c>
      <c r="AC93" s="500" t="s">
        <v>422</v>
      </c>
    </row>
    <row r="94" spans="1:36" s="7" customFormat="1" ht="14.1" customHeight="1" thickBot="1" x14ac:dyDescent="0.25">
      <c r="A94" s="244" t="s">
        <v>463</v>
      </c>
      <c r="B94" s="534" t="s">
        <v>335</v>
      </c>
      <c r="C94" s="248"/>
      <c r="D94" s="249"/>
      <c r="E94" s="250"/>
      <c r="F94" s="251"/>
      <c r="G94" s="252"/>
      <c r="H94" s="253"/>
      <c r="I94" s="254"/>
      <c r="J94" s="254"/>
      <c r="K94" s="255"/>
      <c r="L94" s="256"/>
      <c r="M94" s="251"/>
      <c r="N94" s="251"/>
      <c r="O94" s="257"/>
      <c r="P94" s="256"/>
      <c r="Q94" s="251"/>
      <c r="R94" s="251"/>
      <c r="S94" s="257"/>
      <c r="T94" s="256"/>
      <c r="U94" s="251"/>
      <c r="V94" s="251"/>
      <c r="W94" s="257"/>
      <c r="X94" s="477">
        <v>1</v>
      </c>
      <c r="Y94" s="478">
        <v>2</v>
      </c>
      <c r="Z94" s="478" t="s">
        <v>129</v>
      </c>
      <c r="AA94" s="520">
        <v>4</v>
      </c>
      <c r="AB94" s="518" t="s">
        <v>436</v>
      </c>
      <c r="AC94" s="500" t="s">
        <v>421</v>
      </c>
    </row>
    <row r="95" spans="1:36" s="7" customFormat="1" ht="14.1" customHeight="1" thickBot="1" x14ac:dyDescent="0.25">
      <c r="A95" s="571" t="s">
        <v>399</v>
      </c>
      <c r="B95" s="572"/>
      <c r="C95" s="405">
        <v>12</v>
      </c>
      <c r="D95" s="406">
        <f>SUM(D89:D94)</f>
        <v>0</v>
      </c>
      <c r="E95" s="407">
        <f>SUM(E89:E94)</f>
        <v>0</v>
      </c>
      <c r="F95" s="407"/>
      <c r="G95" s="408">
        <f>SUM(G89:G94)</f>
        <v>0</v>
      </c>
      <c r="H95" s="406">
        <f>SUM(H89:H94)</f>
        <v>0</v>
      </c>
      <c r="I95" s="407">
        <f>SUM(I89:I94)</f>
        <v>0</v>
      </c>
      <c r="J95" s="407"/>
      <c r="K95" s="408">
        <f>SUM(K89:K94)</f>
        <v>0</v>
      </c>
      <c r="L95" s="406">
        <f>SUM(L89:L94)</f>
        <v>0</v>
      </c>
      <c r="M95" s="407">
        <f>SUM(M89:M94)</f>
        <v>0</v>
      </c>
      <c r="N95" s="407"/>
      <c r="O95" s="408">
        <f>SUM(O89:O94)</f>
        <v>0</v>
      </c>
      <c r="P95" s="406">
        <f>SUM(P89:P94)</f>
        <v>0</v>
      </c>
      <c r="Q95" s="407">
        <f>SUM(Q89:Q94)</f>
        <v>3</v>
      </c>
      <c r="R95" s="407"/>
      <c r="S95" s="408">
        <f>SUM(S89:S94)</f>
        <v>4</v>
      </c>
      <c r="T95" s="406">
        <f>SUM(T89:T94)</f>
        <v>1</v>
      </c>
      <c r="U95" s="407">
        <f>SUM(U89:U94)</f>
        <v>2</v>
      </c>
      <c r="V95" s="407"/>
      <c r="W95" s="408">
        <f>SUM(W89:W94)</f>
        <v>4</v>
      </c>
      <c r="X95" s="400">
        <v>1</v>
      </c>
      <c r="Y95" s="309">
        <v>2</v>
      </c>
      <c r="Z95" s="309"/>
      <c r="AA95" s="401">
        <v>4</v>
      </c>
      <c r="AB95" s="505"/>
      <c r="AC95" s="308"/>
    </row>
    <row r="96" spans="1:36" s="7" customFormat="1" ht="14.1" customHeight="1" thickBot="1" x14ac:dyDescent="0.25">
      <c r="A96" s="571" t="s">
        <v>401</v>
      </c>
      <c r="B96" s="572"/>
      <c r="C96" s="420">
        <f>SUM(C54,C58,C61,C65,C76,C82,C86,C95)</f>
        <v>63</v>
      </c>
      <c r="D96" s="400">
        <f>SUM(D54,D58,D61,D65,D76,D82,D86,D95)</f>
        <v>0</v>
      </c>
      <c r="E96" s="307">
        <f>SUM(E54,E58,E61,E65,E76,E82,E86,E95)</f>
        <v>0</v>
      </c>
      <c r="F96" s="307"/>
      <c r="G96" s="308">
        <f>SUM(G54,G58,G61,G65,G76,G82,G86,G95)</f>
        <v>0</v>
      </c>
      <c r="H96" s="406">
        <f>SUM(H54,H58,H61,H65,H76,H82,H86,H95)</f>
        <v>6</v>
      </c>
      <c r="I96" s="413">
        <f>SUM(I54,I58,I61,I65,I76,I82,I86,I95)</f>
        <v>1</v>
      </c>
      <c r="J96" s="413"/>
      <c r="K96" s="414">
        <f>SUM(K54,K58,K61,K65,K76,K82,K86,K95)</f>
        <v>9</v>
      </c>
      <c r="L96" s="406">
        <f>SUM(L54,L58,L61,L65,L76,L82,L86,L95)</f>
        <v>16</v>
      </c>
      <c r="M96" s="413">
        <f>SUM(M54,M58,M61,M65,M76,M82,M86,M95)</f>
        <v>2</v>
      </c>
      <c r="N96" s="413"/>
      <c r="O96" s="414">
        <f>SUM(O54,O58,O61,O65,O76,O82,O86,O95)</f>
        <v>22</v>
      </c>
      <c r="P96" s="406">
        <f>SUM(P54,P58,P61,P65,P76,P82,P86,P95)</f>
        <v>8</v>
      </c>
      <c r="Q96" s="413">
        <f>SUM(Q54,Q58,Q61,Q65,Q76,Q82,Q86,Q95)</f>
        <v>7</v>
      </c>
      <c r="R96" s="413"/>
      <c r="S96" s="414">
        <f>SUM(S54,S58,S61,S65,S76,S82,S86,S95)</f>
        <v>20</v>
      </c>
      <c r="T96" s="406">
        <f>SUM(T54,T58,T61,T65,T76,T82,T86,T95)</f>
        <v>1</v>
      </c>
      <c r="U96" s="413">
        <f>SUM(U54,U58,U61,U65,U76,U82,U86,U95)</f>
        <v>2</v>
      </c>
      <c r="V96" s="413"/>
      <c r="W96" s="414">
        <f>SUM(W54,W58,W61,W65,W76,W82,W86,W95)</f>
        <v>4</v>
      </c>
      <c r="X96" s="406">
        <f>SUM(X54,X58,X61,X65,X76,X82,X86,X95)</f>
        <v>3</v>
      </c>
      <c r="Y96" s="413">
        <f>SUM(Y54,Y58,Y61,Y65,Y76,Y82,Y86,Y95)</f>
        <v>3</v>
      </c>
      <c r="Z96" s="413"/>
      <c r="AA96" s="414">
        <f>SUM(AA54,AA58,AA61,AA65,AA76,AA82,AA86,AA95)</f>
        <v>8</v>
      </c>
      <c r="AB96" s="307"/>
      <c r="AC96" s="308"/>
    </row>
    <row r="97" spans="1:36" s="370" customFormat="1" ht="21" customHeight="1" thickBot="1" x14ac:dyDescent="0.35">
      <c r="A97" s="573" t="s">
        <v>377</v>
      </c>
      <c r="B97" s="574"/>
      <c r="C97" s="574"/>
      <c r="D97" s="595"/>
      <c r="E97" s="595"/>
      <c r="F97" s="595"/>
      <c r="G97" s="595"/>
      <c r="H97" s="574"/>
      <c r="I97" s="574"/>
      <c r="J97" s="574"/>
      <c r="K97" s="574"/>
      <c r="L97" s="574"/>
      <c r="M97" s="574"/>
      <c r="N97" s="574"/>
      <c r="O97" s="574"/>
      <c r="P97" s="574"/>
      <c r="Q97" s="574"/>
      <c r="R97" s="574"/>
      <c r="S97" s="574"/>
      <c r="T97" s="574"/>
      <c r="U97" s="574"/>
      <c r="V97" s="574"/>
      <c r="W97" s="574"/>
      <c r="X97" s="574"/>
      <c r="Y97" s="574"/>
      <c r="Z97" s="574"/>
      <c r="AA97" s="574"/>
      <c r="AB97" s="574"/>
      <c r="AC97" s="575"/>
    </row>
    <row r="98" spans="1:36" s="7" customFormat="1" ht="15.75" customHeight="1" thickBot="1" x14ac:dyDescent="0.25">
      <c r="A98" s="586" t="s">
        <v>378</v>
      </c>
      <c r="B98" s="587"/>
      <c r="C98" s="587"/>
      <c r="D98" s="587"/>
      <c r="E98" s="587"/>
      <c r="F98" s="587"/>
      <c r="G98" s="587"/>
      <c r="H98" s="588"/>
      <c r="I98" s="588"/>
      <c r="J98" s="588"/>
      <c r="K98" s="588"/>
      <c r="L98" s="587"/>
      <c r="M98" s="587"/>
      <c r="N98" s="587"/>
      <c r="O98" s="587"/>
      <c r="P98" s="594"/>
      <c r="Q98" s="594"/>
      <c r="R98" s="594"/>
      <c r="S98" s="594"/>
      <c r="T98" s="587"/>
      <c r="U98" s="587"/>
      <c r="V98" s="587"/>
      <c r="W98" s="587"/>
      <c r="X98" s="588"/>
      <c r="Y98" s="588"/>
      <c r="Z98" s="588"/>
      <c r="AA98" s="588"/>
      <c r="AB98" s="587"/>
      <c r="AC98" s="590"/>
    </row>
    <row r="99" spans="1:36" ht="14.1" customHeight="1" x14ac:dyDescent="0.2">
      <c r="A99" s="243" t="s">
        <v>464</v>
      </c>
      <c r="B99" s="225" t="s">
        <v>336</v>
      </c>
      <c r="C99" s="63"/>
      <c r="D99" s="30"/>
      <c r="E99" s="24"/>
      <c r="F99" s="24"/>
      <c r="G99" s="25"/>
      <c r="H99" s="30"/>
      <c r="I99" s="24"/>
      <c r="J99" s="24"/>
      <c r="K99" s="25"/>
      <c r="L99" s="30"/>
      <c r="M99" s="24"/>
      <c r="N99" s="24"/>
      <c r="O99" s="25"/>
      <c r="P99" s="474">
        <v>3</v>
      </c>
      <c r="Q99" s="475">
        <v>1</v>
      </c>
      <c r="R99" s="475" t="s">
        <v>17</v>
      </c>
      <c r="S99" s="476">
        <v>5</v>
      </c>
      <c r="T99" s="483"/>
      <c r="U99" s="484"/>
      <c r="V99" s="485"/>
      <c r="W99" s="486"/>
      <c r="X99" s="23"/>
      <c r="Y99" s="24"/>
      <c r="Z99" s="24"/>
      <c r="AA99" s="25"/>
      <c r="AB99" s="448" t="s">
        <v>404</v>
      </c>
      <c r="AC99" s="109" t="s">
        <v>416</v>
      </c>
      <c r="AD99" s="7"/>
      <c r="AE99" s="7"/>
      <c r="AF99" s="7"/>
      <c r="AG99" s="7"/>
      <c r="AH99" s="7"/>
      <c r="AI99" s="7"/>
      <c r="AJ99" s="7"/>
    </row>
    <row r="100" spans="1:36" ht="14.1" customHeight="1" x14ac:dyDescent="0.2">
      <c r="A100" s="243" t="s">
        <v>465</v>
      </c>
      <c r="B100" s="533" t="s">
        <v>337</v>
      </c>
      <c r="C100" s="63"/>
      <c r="D100" s="30"/>
      <c r="E100" s="24"/>
      <c r="F100" s="24"/>
      <c r="G100" s="25"/>
      <c r="H100" s="30"/>
      <c r="I100" s="24"/>
      <c r="J100" s="24"/>
      <c r="K100" s="25"/>
      <c r="L100" s="30"/>
      <c r="M100" s="24"/>
      <c r="N100" s="24"/>
      <c r="O100" s="28"/>
      <c r="P100" s="467"/>
      <c r="Q100" s="468"/>
      <c r="R100" s="468"/>
      <c r="S100" s="469"/>
      <c r="T100" s="480">
        <v>2</v>
      </c>
      <c r="U100" s="478">
        <v>1</v>
      </c>
      <c r="V100" s="478" t="s">
        <v>17</v>
      </c>
      <c r="W100" s="479">
        <v>4</v>
      </c>
      <c r="X100" s="389"/>
      <c r="Y100" s="290"/>
      <c r="Z100" s="290"/>
      <c r="AA100" s="291"/>
      <c r="AB100" s="448" t="s">
        <v>434</v>
      </c>
      <c r="AC100" s="109" t="s">
        <v>423</v>
      </c>
      <c r="AD100" s="7"/>
      <c r="AE100" s="7"/>
      <c r="AF100" s="7"/>
      <c r="AG100" s="7"/>
      <c r="AH100" s="7"/>
      <c r="AI100" s="7"/>
      <c r="AJ100" s="7"/>
    </row>
    <row r="101" spans="1:36" ht="12.75" customHeight="1" x14ac:dyDescent="0.2">
      <c r="A101" s="243" t="s">
        <v>466</v>
      </c>
      <c r="B101" s="533" t="s">
        <v>338</v>
      </c>
      <c r="C101" s="63"/>
      <c r="D101" s="30"/>
      <c r="E101" s="24"/>
      <c r="F101" s="24"/>
      <c r="G101" s="25"/>
      <c r="H101" s="30"/>
      <c r="I101" s="24"/>
      <c r="J101" s="24"/>
      <c r="K101" s="25"/>
      <c r="L101" s="30"/>
      <c r="M101" s="24"/>
      <c r="N101" s="24"/>
      <c r="O101" s="25"/>
      <c r="P101" s="30"/>
      <c r="Q101" s="24"/>
      <c r="R101" s="24"/>
      <c r="S101" s="25"/>
      <c r="T101" s="23">
        <v>3</v>
      </c>
      <c r="U101" s="24">
        <v>0</v>
      </c>
      <c r="V101" s="24" t="s">
        <v>17</v>
      </c>
      <c r="W101" s="25">
        <v>4</v>
      </c>
      <c r="X101" s="23"/>
      <c r="Y101" s="24"/>
      <c r="Z101" s="24"/>
      <c r="AA101" s="25"/>
      <c r="AB101" s="448" t="s">
        <v>404</v>
      </c>
      <c r="AC101" s="109" t="s">
        <v>415</v>
      </c>
      <c r="AD101" s="7"/>
      <c r="AE101" s="7"/>
      <c r="AF101" s="7"/>
      <c r="AG101" s="7"/>
      <c r="AH101" s="7"/>
      <c r="AI101" s="7"/>
      <c r="AJ101" s="7"/>
    </row>
    <row r="102" spans="1:36" ht="14.1" customHeight="1" x14ac:dyDescent="0.2">
      <c r="A102" s="243" t="s">
        <v>467</v>
      </c>
      <c r="B102" s="225" t="s">
        <v>339</v>
      </c>
      <c r="C102" s="86"/>
      <c r="D102" s="30"/>
      <c r="E102" s="24"/>
      <c r="F102" s="24"/>
      <c r="G102" s="25"/>
      <c r="H102" s="30"/>
      <c r="I102" s="24"/>
      <c r="J102" s="24"/>
      <c r="K102" s="25"/>
      <c r="L102" s="30"/>
      <c r="M102" s="24"/>
      <c r="N102" s="24"/>
      <c r="O102" s="25"/>
      <c r="P102" s="35"/>
      <c r="Q102" s="27"/>
      <c r="R102" s="27"/>
      <c r="S102" s="28"/>
      <c r="T102" s="35"/>
      <c r="U102" s="27"/>
      <c r="V102" s="27"/>
      <c r="W102" s="28"/>
      <c r="X102" s="35">
        <v>2</v>
      </c>
      <c r="Y102" s="27">
        <v>1</v>
      </c>
      <c r="Z102" s="27" t="s">
        <v>17</v>
      </c>
      <c r="AA102" s="28">
        <v>4</v>
      </c>
      <c r="AB102" s="448" t="s">
        <v>404</v>
      </c>
      <c r="AC102" s="109" t="s">
        <v>416</v>
      </c>
      <c r="AD102" s="7"/>
      <c r="AE102" s="7"/>
      <c r="AF102" s="7"/>
      <c r="AG102" s="7"/>
      <c r="AH102" s="7"/>
      <c r="AI102" s="7"/>
      <c r="AJ102" s="7"/>
    </row>
    <row r="103" spans="1:36" ht="14.1" customHeight="1" thickBot="1" x14ac:dyDescent="0.25">
      <c r="A103" s="243" t="s">
        <v>468</v>
      </c>
      <c r="B103" s="225" t="s">
        <v>379</v>
      </c>
      <c r="C103" s="63"/>
      <c r="D103" s="30"/>
      <c r="E103" s="24"/>
      <c r="F103" s="24"/>
      <c r="G103" s="25"/>
      <c r="H103" s="30"/>
      <c r="I103" s="24"/>
      <c r="J103" s="24"/>
      <c r="K103" s="25"/>
      <c r="L103" s="30"/>
      <c r="M103" s="24"/>
      <c r="N103" s="24"/>
      <c r="O103" s="25"/>
      <c r="P103" s="487"/>
      <c r="Q103" s="488"/>
      <c r="R103" s="488"/>
      <c r="S103" s="489"/>
      <c r="T103" s="30"/>
      <c r="U103" s="24"/>
      <c r="V103" s="24"/>
      <c r="W103" s="25"/>
      <c r="X103" s="23">
        <v>3</v>
      </c>
      <c r="Y103" s="24">
        <v>0</v>
      </c>
      <c r="Z103" s="24" t="s">
        <v>17</v>
      </c>
      <c r="AA103" s="25">
        <v>4</v>
      </c>
      <c r="AB103" s="231" t="s">
        <v>402</v>
      </c>
      <c r="AC103" s="494" t="s">
        <v>420</v>
      </c>
      <c r="AD103" s="7"/>
      <c r="AE103" s="7"/>
      <c r="AF103" s="7"/>
      <c r="AG103" s="7"/>
      <c r="AH103" s="7"/>
      <c r="AI103" s="7"/>
      <c r="AJ103" s="7"/>
    </row>
    <row r="104" spans="1:36" s="7" customFormat="1" ht="14.1" customHeight="1" thickBot="1" x14ac:dyDescent="0.25">
      <c r="A104" s="571" t="s">
        <v>399</v>
      </c>
      <c r="B104" s="572"/>
      <c r="C104" s="482">
        <f>SUM(G104,K104,O104,S104,W104,AA104)</f>
        <v>21</v>
      </c>
      <c r="D104" s="309">
        <f>SUM(D99:D103)</f>
        <v>0</v>
      </c>
      <c r="E104" s="309">
        <f>SUM(E99:E103)</f>
        <v>0</v>
      </c>
      <c r="F104" s="309"/>
      <c r="G104" s="309">
        <f>SUM(G99:G103)</f>
        <v>0</v>
      </c>
      <c r="H104" s="309">
        <f>SUM(H99:H103)</f>
        <v>0</v>
      </c>
      <c r="I104" s="309">
        <f>SUM(I99:I103)</f>
        <v>0</v>
      </c>
      <c r="J104" s="309"/>
      <c r="K104" s="309">
        <f>SUM(K99:K103)</f>
        <v>0</v>
      </c>
      <c r="L104" s="309">
        <f>SUM(L99:L103)</f>
        <v>0</v>
      </c>
      <c r="M104" s="309">
        <f>SUM(M99:M103)</f>
        <v>0</v>
      </c>
      <c r="N104" s="309"/>
      <c r="O104" s="309">
        <f>SUM(O99:O103)</f>
        <v>0</v>
      </c>
      <c r="P104" s="309">
        <f>SUM(P99:P103)</f>
        <v>3</v>
      </c>
      <c r="Q104" s="309">
        <f>SUM(Q99:Q103)</f>
        <v>1</v>
      </c>
      <c r="R104" s="309"/>
      <c r="S104" s="309">
        <f>SUM(S99:S103)</f>
        <v>5</v>
      </c>
      <c r="T104" s="309">
        <f>SUM(T99:T103)</f>
        <v>5</v>
      </c>
      <c r="U104" s="309">
        <f>SUM(U99:U103)</f>
        <v>1</v>
      </c>
      <c r="V104" s="309"/>
      <c r="W104" s="309">
        <f>SUM(W99:W103)</f>
        <v>8</v>
      </c>
      <c r="X104" s="309">
        <f>SUM(X99:X103)</f>
        <v>5</v>
      </c>
      <c r="Y104" s="309">
        <f>SUM(Y99:Y103)</f>
        <v>1</v>
      </c>
      <c r="Z104" s="309"/>
      <c r="AA104" s="309">
        <f>SUM(AA99:AA103)</f>
        <v>8</v>
      </c>
      <c r="AB104" s="307"/>
      <c r="AC104" s="308"/>
    </row>
    <row r="105" spans="1:36" s="7" customFormat="1" ht="15.75" thickBot="1" x14ac:dyDescent="0.25">
      <c r="A105" s="586" t="s">
        <v>354</v>
      </c>
      <c r="B105" s="587"/>
      <c r="C105" s="587"/>
      <c r="D105" s="587"/>
      <c r="E105" s="587"/>
      <c r="F105" s="587"/>
      <c r="G105" s="587"/>
      <c r="H105" s="588"/>
      <c r="I105" s="588"/>
      <c r="J105" s="588"/>
      <c r="K105" s="588"/>
      <c r="L105" s="587"/>
      <c r="M105" s="587"/>
      <c r="N105" s="587"/>
      <c r="O105" s="587"/>
      <c r="P105" s="594"/>
      <c r="Q105" s="594"/>
      <c r="R105" s="594"/>
      <c r="S105" s="594"/>
      <c r="T105" s="587"/>
      <c r="U105" s="587"/>
      <c r="V105" s="587"/>
      <c r="W105" s="587"/>
      <c r="X105" s="588"/>
      <c r="Y105" s="588"/>
      <c r="Z105" s="588"/>
      <c r="AA105" s="588"/>
      <c r="AB105" s="589"/>
      <c r="AC105" s="590"/>
    </row>
    <row r="106" spans="1:36" s="7" customFormat="1" ht="14.1" customHeight="1" x14ac:dyDescent="0.2">
      <c r="A106" s="548" t="s">
        <v>475</v>
      </c>
      <c r="B106" s="531" t="s">
        <v>84</v>
      </c>
      <c r="C106" s="34"/>
      <c r="D106" s="30"/>
      <c r="E106" s="24"/>
      <c r="F106" s="24"/>
      <c r="G106" s="25"/>
      <c r="H106" s="30"/>
      <c r="I106" s="24"/>
      <c r="J106" s="24"/>
      <c r="K106" s="25"/>
      <c r="L106" s="115"/>
      <c r="M106" s="116"/>
      <c r="N106" s="116"/>
      <c r="O106" s="391"/>
      <c r="P106" s="396"/>
      <c r="Q106" s="397"/>
      <c r="R106" s="397"/>
      <c r="S106" s="398"/>
      <c r="T106" s="23">
        <v>0</v>
      </c>
      <c r="U106" s="24">
        <v>4</v>
      </c>
      <c r="V106" s="220" t="s">
        <v>129</v>
      </c>
      <c r="W106" s="25">
        <v>5</v>
      </c>
      <c r="X106" s="30"/>
      <c r="Y106" s="24"/>
      <c r="Z106" s="24"/>
      <c r="AA106" s="390"/>
      <c r="AB106" s="522" t="s">
        <v>387</v>
      </c>
      <c r="AC106" s="500" t="s">
        <v>149</v>
      </c>
    </row>
    <row r="107" spans="1:36" s="7" customFormat="1" ht="14.1" customHeight="1" x14ac:dyDescent="0.2">
      <c r="A107" s="243" t="s">
        <v>476</v>
      </c>
      <c r="B107" s="225" t="s">
        <v>85</v>
      </c>
      <c r="C107" s="33"/>
      <c r="D107" s="35"/>
      <c r="E107" s="27"/>
      <c r="F107" s="27"/>
      <c r="G107" s="28"/>
      <c r="H107" s="35"/>
      <c r="I107" s="27"/>
      <c r="J107" s="27"/>
      <c r="K107" s="28"/>
      <c r="L107" s="35"/>
      <c r="M107" s="27"/>
      <c r="N107" s="27"/>
      <c r="O107" s="392"/>
      <c r="P107" s="136"/>
      <c r="Q107" s="137"/>
      <c r="R107" s="137"/>
      <c r="S107" s="399"/>
      <c r="T107" s="395">
        <v>0</v>
      </c>
      <c r="U107" s="27">
        <v>4</v>
      </c>
      <c r="V107" s="220" t="s">
        <v>129</v>
      </c>
      <c r="W107" s="28">
        <v>5</v>
      </c>
      <c r="X107" s="35"/>
      <c r="Y107" s="27"/>
      <c r="Z107" s="27"/>
      <c r="AA107" s="392"/>
      <c r="AB107" s="523" t="s">
        <v>387</v>
      </c>
      <c r="AC107" s="501" t="s">
        <v>409</v>
      </c>
    </row>
    <row r="108" spans="1:36" s="7" customFormat="1" ht="14.1" customHeight="1" x14ac:dyDescent="0.2">
      <c r="A108" s="243" t="s">
        <v>488</v>
      </c>
      <c r="B108" s="232" t="s">
        <v>86</v>
      </c>
      <c r="C108" s="244"/>
      <c r="D108" s="30"/>
      <c r="E108" s="24"/>
      <c r="F108" s="24"/>
      <c r="G108" s="25"/>
      <c r="H108" s="30"/>
      <c r="I108" s="24"/>
      <c r="J108" s="24"/>
      <c r="K108" s="25"/>
      <c r="L108" s="30"/>
      <c r="M108" s="24"/>
      <c r="N108" s="24"/>
      <c r="O108" s="390"/>
      <c r="P108" s="136"/>
      <c r="Q108" s="137"/>
      <c r="R108" s="137"/>
      <c r="S108" s="399"/>
      <c r="T108" s="23">
        <v>0</v>
      </c>
      <c r="U108" s="24">
        <v>4</v>
      </c>
      <c r="V108" s="220" t="s">
        <v>129</v>
      </c>
      <c r="W108" s="25">
        <v>5</v>
      </c>
      <c r="X108" s="30"/>
      <c r="Y108" s="24"/>
      <c r="Z108" s="24"/>
      <c r="AA108" s="390"/>
      <c r="AB108" s="231" t="s">
        <v>402</v>
      </c>
      <c r="AC108" s="502" t="s">
        <v>410</v>
      </c>
    </row>
    <row r="109" spans="1:36" s="7" customFormat="1" ht="14.1" customHeight="1" x14ac:dyDescent="0.2">
      <c r="A109" s="81" t="s">
        <v>489</v>
      </c>
      <c r="B109" s="532" t="s">
        <v>308</v>
      </c>
      <c r="C109" s="376"/>
      <c r="D109" s="377"/>
      <c r="E109" s="378"/>
      <c r="F109" s="378"/>
      <c r="G109" s="379"/>
      <c r="H109" s="377"/>
      <c r="I109" s="378"/>
      <c r="J109" s="378"/>
      <c r="K109" s="379"/>
      <c r="L109" s="377"/>
      <c r="M109" s="378"/>
      <c r="N109" s="378"/>
      <c r="O109" s="393"/>
      <c r="P109" s="136"/>
      <c r="Q109" s="137"/>
      <c r="R109" s="137"/>
      <c r="S109" s="399"/>
      <c r="T109" s="23">
        <v>0</v>
      </c>
      <c r="U109" s="24">
        <v>4</v>
      </c>
      <c r="V109" s="220" t="s">
        <v>129</v>
      </c>
      <c r="W109" s="25">
        <v>5</v>
      </c>
      <c r="X109" s="377"/>
      <c r="Y109" s="378"/>
      <c r="Z109" s="378"/>
      <c r="AA109" s="393"/>
      <c r="AB109" s="231" t="s">
        <v>402</v>
      </c>
      <c r="AC109" s="503" t="s">
        <v>412</v>
      </c>
    </row>
    <row r="110" spans="1:36" s="61" customFormat="1" ht="13.5" thickBot="1" x14ac:dyDescent="0.25">
      <c r="A110" s="81" t="s">
        <v>490</v>
      </c>
      <c r="B110" s="65" t="s">
        <v>87</v>
      </c>
      <c r="C110" s="94"/>
      <c r="D110" s="148"/>
      <c r="E110" s="96"/>
      <c r="F110" s="96"/>
      <c r="G110" s="97"/>
      <c r="H110" s="149"/>
      <c r="I110" s="150"/>
      <c r="J110" s="150"/>
      <c r="K110" s="151"/>
      <c r="L110" s="148"/>
      <c r="M110" s="96"/>
      <c r="N110" s="96"/>
      <c r="O110" s="394"/>
      <c r="P110" s="383"/>
      <c r="Q110" s="121"/>
      <c r="R110" s="121"/>
      <c r="S110" s="123"/>
      <c r="T110" s="95">
        <v>0</v>
      </c>
      <c r="U110" s="96">
        <v>4</v>
      </c>
      <c r="V110" s="220" t="s">
        <v>129</v>
      </c>
      <c r="W110" s="97">
        <v>5</v>
      </c>
      <c r="X110" s="148"/>
      <c r="Y110" s="96"/>
      <c r="Z110" s="96"/>
      <c r="AA110" s="394"/>
      <c r="AB110" s="48" t="s">
        <v>402</v>
      </c>
      <c r="AC110" s="504" t="s">
        <v>411</v>
      </c>
    </row>
    <row r="111" spans="1:36" s="7" customFormat="1" ht="14.1" customHeight="1" thickBot="1" x14ac:dyDescent="0.25">
      <c r="A111" s="571" t="s">
        <v>399</v>
      </c>
      <c r="B111" s="572"/>
      <c r="C111" s="405">
        <f>SUM(G111,K111,O111,S111,W111,AA111)</f>
        <v>10</v>
      </c>
      <c r="D111" s="309">
        <f>SUM(D106:D110)</f>
        <v>0</v>
      </c>
      <c r="E111" s="309">
        <f t="shared" ref="E111:G111" si="12">SUM(E106:E110)</f>
        <v>0</v>
      </c>
      <c r="F111" s="309"/>
      <c r="G111" s="309">
        <f t="shared" si="12"/>
        <v>0</v>
      </c>
      <c r="H111" s="309">
        <f>SUM(H106:H110)</f>
        <v>0</v>
      </c>
      <c r="I111" s="309">
        <f t="shared" ref="I111" si="13">SUM(I106:I110)</f>
        <v>0</v>
      </c>
      <c r="J111" s="309"/>
      <c r="K111" s="309">
        <f t="shared" ref="K111" si="14">SUM(K106:K110)</f>
        <v>0</v>
      </c>
      <c r="L111" s="309">
        <f>SUM(L106:L110)</f>
        <v>0</v>
      </c>
      <c r="M111" s="309">
        <f t="shared" ref="M111" si="15">SUM(M106:M110)</f>
        <v>0</v>
      </c>
      <c r="N111" s="309"/>
      <c r="O111" s="309">
        <f t="shared" ref="O111" si="16">SUM(O106:O110)</f>
        <v>0</v>
      </c>
      <c r="P111" s="309">
        <f>SUM(P106:P110)</f>
        <v>0</v>
      </c>
      <c r="Q111" s="309">
        <f t="shared" ref="Q111" si="17">SUM(Q106:Q110)</f>
        <v>0</v>
      </c>
      <c r="R111" s="309"/>
      <c r="S111" s="309">
        <f t="shared" ref="S111" si="18">SUM(S106:S110)</f>
        <v>0</v>
      </c>
      <c r="T111" s="309">
        <v>0</v>
      </c>
      <c r="U111" s="309">
        <v>8</v>
      </c>
      <c r="V111" s="309"/>
      <c r="W111" s="309">
        <v>10</v>
      </c>
      <c r="X111" s="309">
        <f>SUM(X106:X110)</f>
        <v>0</v>
      </c>
      <c r="Y111" s="309">
        <f t="shared" ref="Y111" si="19">SUM(Y106:Y110)</f>
        <v>0</v>
      </c>
      <c r="Z111" s="309"/>
      <c r="AA111" s="309">
        <f t="shared" ref="AA111" si="20">SUM(AA106:AA110)</f>
        <v>0</v>
      </c>
      <c r="AB111" s="505"/>
      <c r="AC111" s="308"/>
    </row>
    <row r="112" spans="1:36" s="7" customFormat="1" ht="14.1" customHeight="1" thickBot="1" x14ac:dyDescent="0.25">
      <c r="A112" s="571" t="s">
        <v>400</v>
      </c>
      <c r="B112" s="572"/>
      <c r="C112" s="481">
        <f>SUM(C104,C111)</f>
        <v>31</v>
      </c>
      <c r="D112" s="400">
        <f>SUM(D104,D111)</f>
        <v>0</v>
      </c>
      <c r="E112" s="307">
        <f>SUM(E104,E111)</f>
        <v>0</v>
      </c>
      <c r="F112" s="307"/>
      <c r="G112" s="308">
        <f>SUM(G104,G111)</f>
        <v>0</v>
      </c>
      <c r="H112" s="400">
        <f>SUM(H104,H111)</f>
        <v>0</v>
      </c>
      <c r="I112" s="307">
        <f>SUM(I104,I111)</f>
        <v>0</v>
      </c>
      <c r="J112" s="307"/>
      <c r="K112" s="308">
        <f>SUM(K104,K111)</f>
        <v>0</v>
      </c>
      <c r="L112" s="400">
        <f>SUM(L104,L111)</f>
        <v>0</v>
      </c>
      <c r="M112" s="307">
        <f>SUM(M104,M111)</f>
        <v>0</v>
      </c>
      <c r="N112" s="307"/>
      <c r="O112" s="308">
        <f>SUM(O104,O111)</f>
        <v>0</v>
      </c>
      <c r="P112" s="400">
        <f>SUM(P104,P111)</f>
        <v>3</v>
      </c>
      <c r="Q112" s="307">
        <f>SUM(Q104,Q111)</f>
        <v>1</v>
      </c>
      <c r="R112" s="307"/>
      <c r="S112" s="308">
        <f>SUM(S104,S111)</f>
        <v>5</v>
      </c>
      <c r="T112" s="400">
        <f>SUM(T104,T111)</f>
        <v>5</v>
      </c>
      <c r="U112" s="307">
        <f>SUM(U104,U111)</f>
        <v>9</v>
      </c>
      <c r="V112" s="307"/>
      <c r="W112" s="308">
        <f>SUM(W104,W111)</f>
        <v>18</v>
      </c>
      <c r="X112" s="400">
        <f>SUM(X104,X111)</f>
        <v>5</v>
      </c>
      <c r="Y112" s="307">
        <f>SUM(Y104,Y111)</f>
        <v>1</v>
      </c>
      <c r="Z112" s="307"/>
      <c r="AA112" s="308">
        <f>SUM(AA104,AA111)</f>
        <v>8</v>
      </c>
      <c r="AB112" s="309"/>
      <c r="AC112" s="308"/>
    </row>
    <row r="113" spans="1:36" s="369" customFormat="1" ht="21" customHeight="1" thickBot="1" x14ac:dyDescent="0.35">
      <c r="A113" s="573" t="s">
        <v>324</v>
      </c>
      <c r="B113" s="574"/>
      <c r="C113" s="574"/>
      <c r="D113" s="595"/>
      <c r="E113" s="595"/>
      <c r="F113" s="595"/>
      <c r="G113" s="595"/>
      <c r="H113" s="574"/>
      <c r="I113" s="574"/>
      <c r="J113" s="574"/>
      <c r="K113" s="574"/>
      <c r="L113" s="574"/>
      <c r="M113" s="574"/>
      <c r="N113" s="574"/>
      <c r="O113" s="574"/>
      <c r="P113" s="574"/>
      <c r="Q113" s="574"/>
      <c r="R113" s="574"/>
      <c r="S113" s="574"/>
      <c r="T113" s="574"/>
      <c r="U113" s="574"/>
      <c r="V113" s="574"/>
      <c r="W113" s="574"/>
      <c r="X113" s="595"/>
      <c r="Y113" s="595"/>
      <c r="Z113" s="595"/>
      <c r="AA113" s="595"/>
      <c r="AB113" s="574"/>
      <c r="AC113" s="575"/>
    </row>
    <row r="114" spans="1:36" ht="14.1" customHeight="1" thickBot="1" x14ac:dyDescent="0.25">
      <c r="A114" s="596" t="s">
        <v>355</v>
      </c>
      <c r="B114" s="597"/>
      <c r="C114" s="597"/>
      <c r="D114" s="597"/>
      <c r="E114" s="597"/>
      <c r="F114" s="597"/>
      <c r="G114" s="597"/>
      <c r="H114" s="597"/>
      <c r="I114" s="597"/>
      <c r="J114" s="597"/>
      <c r="K114" s="597"/>
      <c r="L114" s="597"/>
      <c r="M114" s="597"/>
      <c r="N114" s="597"/>
      <c r="O114" s="597"/>
      <c r="P114" s="597"/>
      <c r="Q114" s="597"/>
      <c r="R114" s="597"/>
      <c r="S114" s="597"/>
      <c r="T114" s="597"/>
      <c r="U114" s="597"/>
      <c r="V114" s="597"/>
      <c r="W114" s="597"/>
      <c r="X114" s="597"/>
      <c r="Y114" s="597"/>
      <c r="Z114" s="597"/>
      <c r="AA114" s="597"/>
      <c r="AB114" s="597"/>
      <c r="AC114" s="598"/>
      <c r="AD114" s="7"/>
      <c r="AE114" s="7"/>
      <c r="AF114" s="7"/>
      <c r="AG114" s="7"/>
      <c r="AH114" s="7"/>
      <c r="AI114" s="7"/>
      <c r="AJ114" s="7"/>
    </row>
    <row r="115" spans="1:36" s="40" customFormat="1" ht="14.1" customHeight="1" thickBot="1" x14ac:dyDescent="0.25">
      <c r="A115" s="606" t="s">
        <v>386</v>
      </c>
      <c r="B115" s="607"/>
      <c r="C115" s="607"/>
      <c r="D115" s="607"/>
      <c r="E115" s="607"/>
      <c r="F115" s="607"/>
      <c r="G115" s="607"/>
      <c r="H115" s="607"/>
      <c r="I115" s="607"/>
      <c r="J115" s="607"/>
      <c r="K115" s="607"/>
      <c r="L115" s="607"/>
      <c r="M115" s="607"/>
      <c r="N115" s="607"/>
      <c r="O115" s="607"/>
      <c r="P115" s="607"/>
      <c r="Q115" s="607"/>
      <c r="R115" s="607"/>
      <c r="S115" s="607"/>
      <c r="T115" s="607"/>
      <c r="U115" s="607"/>
      <c r="V115" s="607"/>
      <c r="W115" s="607"/>
      <c r="X115" s="607"/>
      <c r="Y115" s="607"/>
      <c r="Z115" s="607"/>
      <c r="AA115" s="607"/>
      <c r="AB115" s="607"/>
      <c r="AC115" s="608"/>
    </row>
    <row r="116" spans="1:36" ht="14.1" customHeight="1" x14ac:dyDescent="0.2">
      <c r="A116" s="42" t="s">
        <v>514</v>
      </c>
      <c r="B116" s="664" t="s">
        <v>503</v>
      </c>
      <c r="C116" s="665" t="s">
        <v>504</v>
      </c>
      <c r="D116" s="426"/>
      <c r="E116" s="427"/>
      <c r="F116" s="427"/>
      <c r="G116" s="432"/>
      <c r="H116" s="426"/>
      <c r="I116" s="427"/>
      <c r="J116" s="427"/>
      <c r="K116" s="428"/>
      <c r="L116" s="434"/>
      <c r="M116" s="427"/>
      <c r="N116" s="427"/>
      <c r="O116" s="432"/>
      <c r="P116" s="77">
        <v>2</v>
      </c>
      <c r="Q116" s="50">
        <v>1</v>
      </c>
      <c r="R116" s="50" t="s">
        <v>17</v>
      </c>
      <c r="S116" s="46">
        <v>4</v>
      </c>
      <c r="T116" s="437"/>
      <c r="U116" s="50"/>
      <c r="V116" s="50"/>
      <c r="W116" s="46"/>
      <c r="X116" s="437"/>
      <c r="Y116" s="50"/>
      <c r="Z116" s="50"/>
      <c r="AA116" s="46"/>
      <c r="AB116" s="454" t="s">
        <v>402</v>
      </c>
      <c r="AC116" s="447" t="s">
        <v>408</v>
      </c>
      <c r="AD116" s="7"/>
      <c r="AE116" s="7"/>
      <c r="AF116" s="7"/>
      <c r="AG116" s="7"/>
      <c r="AH116" s="7"/>
      <c r="AI116" s="7"/>
      <c r="AJ116" s="7"/>
    </row>
    <row r="117" spans="1:36" ht="14.1" customHeight="1" thickBot="1" x14ac:dyDescent="0.25">
      <c r="A117" s="51" t="s">
        <v>491</v>
      </c>
      <c r="B117" s="530" t="s">
        <v>325</v>
      </c>
      <c r="C117" s="445"/>
      <c r="D117" s="429"/>
      <c r="E117" s="430"/>
      <c r="F117" s="430"/>
      <c r="G117" s="433"/>
      <c r="H117" s="429"/>
      <c r="I117" s="430"/>
      <c r="J117" s="430"/>
      <c r="K117" s="431"/>
      <c r="L117" s="435"/>
      <c r="M117" s="430"/>
      <c r="N117" s="430"/>
      <c r="O117" s="433"/>
      <c r="P117" s="444"/>
      <c r="Q117" s="442"/>
      <c r="R117" s="442"/>
      <c r="S117" s="443"/>
      <c r="T117" s="444"/>
      <c r="U117" s="442"/>
      <c r="V117" s="442"/>
      <c r="W117" s="443"/>
      <c r="X117" s="444">
        <v>2</v>
      </c>
      <c r="Y117" s="442">
        <v>1</v>
      </c>
      <c r="Z117" s="442" t="s">
        <v>17</v>
      </c>
      <c r="AA117" s="443">
        <v>4</v>
      </c>
      <c r="AB117" s="455" t="s">
        <v>402</v>
      </c>
      <c r="AC117" s="666" t="s">
        <v>408</v>
      </c>
      <c r="AD117" s="7"/>
      <c r="AE117" s="7"/>
      <c r="AF117" s="7"/>
      <c r="AG117" s="7"/>
      <c r="AH117" s="7"/>
      <c r="AI117" s="7"/>
      <c r="AJ117" s="7"/>
    </row>
    <row r="118" spans="1:36" s="40" customFormat="1" ht="14.1" customHeight="1" thickBot="1" x14ac:dyDescent="0.25">
      <c r="A118" s="603" t="s">
        <v>382</v>
      </c>
      <c r="B118" s="604"/>
      <c r="C118" s="604"/>
      <c r="D118" s="604"/>
      <c r="E118" s="604"/>
      <c r="F118" s="604"/>
      <c r="G118" s="604"/>
      <c r="H118" s="604"/>
      <c r="I118" s="604"/>
      <c r="J118" s="604"/>
      <c r="K118" s="604"/>
      <c r="L118" s="604"/>
      <c r="M118" s="604"/>
      <c r="N118" s="604"/>
      <c r="O118" s="604"/>
      <c r="P118" s="604"/>
      <c r="Q118" s="604"/>
      <c r="R118" s="604"/>
      <c r="S118" s="604"/>
      <c r="T118" s="604"/>
      <c r="U118" s="604"/>
      <c r="V118" s="604"/>
      <c r="W118" s="604"/>
      <c r="X118" s="604"/>
      <c r="Y118" s="604"/>
      <c r="Z118" s="604"/>
      <c r="AA118" s="604"/>
      <c r="AB118" s="604"/>
      <c r="AC118" s="605"/>
    </row>
    <row r="119" spans="1:36" s="40" customFormat="1" ht="14.1" customHeight="1" x14ac:dyDescent="0.2">
      <c r="A119" s="42" t="s">
        <v>492</v>
      </c>
      <c r="B119" s="529" t="s">
        <v>326</v>
      </c>
      <c r="C119" s="436"/>
      <c r="D119" s="437"/>
      <c r="E119" s="50"/>
      <c r="F119" s="50"/>
      <c r="G119" s="46"/>
      <c r="H119" s="438"/>
      <c r="I119" s="439"/>
      <c r="J119" s="439"/>
      <c r="K119" s="440"/>
      <c r="L119" s="437"/>
      <c r="M119" s="50"/>
      <c r="N119" s="50"/>
      <c r="O119" s="46"/>
      <c r="P119" s="437">
        <v>2</v>
      </c>
      <c r="Q119" s="50">
        <v>1</v>
      </c>
      <c r="R119" s="50" t="s">
        <v>17</v>
      </c>
      <c r="S119" s="46">
        <v>4</v>
      </c>
      <c r="T119" s="437"/>
      <c r="U119" s="50"/>
      <c r="V119" s="50"/>
      <c r="W119" s="46"/>
      <c r="X119" s="437"/>
      <c r="Y119" s="50"/>
      <c r="Z119" s="50"/>
      <c r="AA119" s="46"/>
      <c r="AB119" s="64" t="s">
        <v>402</v>
      </c>
      <c r="AC119" s="441" t="s">
        <v>408</v>
      </c>
    </row>
    <row r="120" spans="1:36" s="40" customFormat="1" ht="14.1" customHeight="1" thickBot="1" x14ac:dyDescent="0.25">
      <c r="A120" s="603" t="s">
        <v>384</v>
      </c>
      <c r="B120" s="604"/>
      <c r="C120" s="604"/>
      <c r="D120" s="604"/>
      <c r="E120" s="604"/>
      <c r="F120" s="604"/>
      <c r="G120" s="604"/>
      <c r="H120" s="604"/>
      <c r="I120" s="604"/>
      <c r="J120" s="604"/>
      <c r="K120" s="604"/>
      <c r="L120" s="604"/>
      <c r="M120" s="604"/>
      <c r="N120" s="604"/>
      <c r="O120" s="604"/>
      <c r="P120" s="604"/>
      <c r="Q120" s="604"/>
      <c r="R120" s="604"/>
      <c r="S120" s="604"/>
      <c r="T120" s="604"/>
      <c r="U120" s="604"/>
      <c r="V120" s="604"/>
      <c r="W120" s="604"/>
      <c r="X120" s="604"/>
      <c r="Y120" s="604"/>
      <c r="Z120" s="604"/>
      <c r="AA120" s="604"/>
      <c r="AB120" s="604"/>
      <c r="AC120" s="605"/>
    </row>
    <row r="121" spans="1:36" s="7" customFormat="1" ht="14.1" customHeight="1" x14ac:dyDescent="0.2">
      <c r="A121" s="243" t="s">
        <v>493</v>
      </c>
      <c r="B121" s="527" t="s">
        <v>330</v>
      </c>
      <c r="C121" s="417"/>
      <c r="D121" s="5"/>
      <c r="E121" s="223"/>
      <c r="F121" s="223"/>
      <c r="G121" s="224"/>
      <c r="H121" s="222"/>
      <c r="I121" s="223"/>
      <c r="J121" s="223"/>
      <c r="K121" s="224"/>
      <c r="L121" s="222"/>
      <c r="M121" s="223"/>
      <c r="N121" s="223"/>
      <c r="O121" s="224"/>
      <c r="P121" s="222">
        <v>2</v>
      </c>
      <c r="Q121" s="223">
        <v>1</v>
      </c>
      <c r="R121" s="223" t="s">
        <v>17</v>
      </c>
      <c r="S121" s="224">
        <v>4</v>
      </c>
      <c r="T121" s="222"/>
      <c r="U121" s="223"/>
      <c r="V121" s="223"/>
      <c r="W121" s="224"/>
      <c r="X121" s="222"/>
      <c r="Y121" s="223"/>
      <c r="Z121" s="223"/>
      <c r="AA121" s="224"/>
      <c r="AB121" s="661" t="s">
        <v>434</v>
      </c>
      <c r="AC121" s="653" t="s">
        <v>423</v>
      </c>
    </row>
    <row r="122" spans="1:36" s="303" customFormat="1" ht="14.1" customHeight="1" thickBot="1" x14ac:dyDescent="0.25">
      <c r="A122" s="81" t="s">
        <v>494</v>
      </c>
      <c r="B122" s="528" t="s">
        <v>385</v>
      </c>
      <c r="C122" s="311"/>
      <c r="D122" s="297"/>
      <c r="E122" s="266"/>
      <c r="F122" s="266"/>
      <c r="G122" s="267"/>
      <c r="H122" s="298"/>
      <c r="I122" s="299"/>
      <c r="J122" s="299"/>
      <c r="K122" s="300"/>
      <c r="L122" s="297"/>
      <c r="M122" s="266"/>
      <c r="N122" s="266"/>
      <c r="O122" s="267"/>
      <c r="P122" s="297"/>
      <c r="Q122" s="266"/>
      <c r="R122" s="266"/>
      <c r="S122" s="267"/>
      <c r="T122" s="297"/>
      <c r="U122" s="266"/>
      <c r="V122" s="266"/>
      <c r="W122" s="267"/>
      <c r="X122" s="216">
        <v>2</v>
      </c>
      <c r="Y122" s="217">
        <v>1</v>
      </c>
      <c r="Z122" s="217" t="s">
        <v>17</v>
      </c>
      <c r="AA122" s="218">
        <v>4</v>
      </c>
      <c r="AB122" s="448" t="s">
        <v>438</v>
      </c>
      <c r="AC122" s="495" t="s">
        <v>424</v>
      </c>
    </row>
    <row r="123" spans="1:36" s="7" customFormat="1" ht="14.25" customHeight="1" thickBot="1" x14ac:dyDescent="0.25">
      <c r="A123" s="599" t="s">
        <v>383</v>
      </c>
      <c r="B123" s="600"/>
      <c r="C123" s="600"/>
      <c r="D123" s="601"/>
      <c r="E123" s="601"/>
      <c r="F123" s="601"/>
      <c r="G123" s="601"/>
      <c r="H123" s="600"/>
      <c r="I123" s="600"/>
      <c r="J123" s="600"/>
      <c r="K123" s="600"/>
      <c r="L123" s="600"/>
      <c r="M123" s="600"/>
      <c r="N123" s="600"/>
      <c r="O123" s="600"/>
      <c r="P123" s="600"/>
      <c r="Q123" s="600"/>
      <c r="R123" s="600"/>
      <c r="S123" s="600"/>
      <c r="T123" s="600"/>
      <c r="U123" s="600"/>
      <c r="V123" s="600"/>
      <c r="W123" s="600"/>
      <c r="X123" s="600"/>
      <c r="Y123" s="600"/>
      <c r="Z123" s="600"/>
      <c r="AA123" s="600"/>
      <c r="AB123" s="601"/>
      <c r="AC123" s="602"/>
    </row>
    <row r="124" spans="1:36" s="203" customFormat="1" ht="13.5" thickBot="1" x14ac:dyDescent="0.25">
      <c r="A124" s="179" t="s">
        <v>497</v>
      </c>
      <c r="B124" s="506" t="s">
        <v>327</v>
      </c>
      <c r="C124" s="510"/>
      <c r="D124" s="206"/>
      <c r="E124" s="207"/>
      <c r="F124" s="207"/>
      <c r="G124" s="208"/>
      <c r="H124" s="480">
        <v>0</v>
      </c>
      <c r="I124" s="478">
        <v>3</v>
      </c>
      <c r="J124" s="478" t="s">
        <v>129</v>
      </c>
      <c r="K124" s="479">
        <v>4</v>
      </c>
      <c r="L124" s="477"/>
      <c r="M124" s="478"/>
      <c r="N124" s="478"/>
      <c r="O124" s="479"/>
      <c r="P124" s="477"/>
      <c r="Q124" s="478"/>
      <c r="R124" s="478"/>
      <c r="S124" s="479"/>
      <c r="T124" s="507"/>
      <c r="U124" s="508"/>
      <c r="V124" s="508"/>
      <c r="W124" s="509"/>
      <c r="X124" s="507"/>
      <c r="Y124" s="508"/>
      <c r="Z124" s="508"/>
      <c r="AA124" s="524"/>
      <c r="AB124" s="37" t="s">
        <v>402</v>
      </c>
      <c r="AC124" s="525" t="s">
        <v>425</v>
      </c>
      <c r="AD124" s="202"/>
      <c r="AE124" s="202"/>
      <c r="AF124" s="202"/>
      <c r="AG124" s="202"/>
      <c r="AH124" s="202"/>
      <c r="AI124" s="202"/>
      <c r="AJ124" s="202"/>
    </row>
    <row r="125" spans="1:36" s="7" customFormat="1" ht="13.5" thickBot="1" x14ac:dyDescent="0.25">
      <c r="A125" s="571" t="s">
        <v>401</v>
      </c>
      <c r="B125" s="572"/>
      <c r="C125" s="420">
        <f>SUM(G125,K125,O125,S125,W125,AA125)</f>
        <v>12</v>
      </c>
      <c r="D125" s="511">
        <f>SUM(D120:D124)</f>
        <v>0</v>
      </c>
      <c r="E125" s="505">
        <f>SUM(E120:E124)</f>
        <v>0</v>
      </c>
      <c r="F125" s="505"/>
      <c r="G125" s="512">
        <f>SUM(G120:G124)</f>
        <v>0</v>
      </c>
      <c r="H125" s="400">
        <f>SUM(H120:H124)</f>
        <v>0</v>
      </c>
      <c r="I125" s="307">
        <v>0</v>
      </c>
      <c r="J125" s="307"/>
      <c r="K125" s="308">
        <v>0</v>
      </c>
      <c r="L125" s="400">
        <f>SUM(L120:L124)</f>
        <v>0</v>
      </c>
      <c r="M125" s="307">
        <f>SUM(M120:M124)</f>
        <v>0</v>
      </c>
      <c r="N125" s="307"/>
      <c r="O125" s="308">
        <f>SUM(O120:O124)</f>
        <v>0</v>
      </c>
      <c r="P125" s="309">
        <v>2</v>
      </c>
      <c r="Q125" s="309">
        <v>1</v>
      </c>
      <c r="R125" s="309"/>
      <c r="S125" s="403">
        <v>4</v>
      </c>
      <c r="T125" s="400">
        <v>2</v>
      </c>
      <c r="U125" s="307">
        <v>1</v>
      </c>
      <c r="V125" s="307"/>
      <c r="W125" s="308">
        <v>4</v>
      </c>
      <c r="X125" s="400">
        <v>2</v>
      </c>
      <c r="Y125" s="309">
        <v>1</v>
      </c>
      <c r="Z125" s="309"/>
      <c r="AA125" s="401">
        <v>4</v>
      </c>
      <c r="AB125" s="382"/>
      <c r="AC125" s="308"/>
    </row>
    <row r="126" spans="1:36" s="369" customFormat="1" ht="21" customHeight="1" thickBot="1" x14ac:dyDescent="0.35">
      <c r="A126" s="613" t="s">
        <v>380</v>
      </c>
      <c r="B126" s="614"/>
      <c r="C126" s="615"/>
      <c r="D126" s="616"/>
      <c r="E126" s="616"/>
      <c r="F126" s="616"/>
      <c r="G126" s="616"/>
      <c r="H126" s="615"/>
      <c r="I126" s="615"/>
      <c r="J126" s="615"/>
      <c r="K126" s="615"/>
      <c r="L126" s="615"/>
      <c r="M126" s="615"/>
      <c r="N126" s="615"/>
      <c r="O126" s="615"/>
      <c r="P126" s="615"/>
      <c r="Q126" s="615"/>
      <c r="R126" s="615"/>
      <c r="S126" s="615"/>
      <c r="T126" s="614"/>
      <c r="U126" s="614"/>
      <c r="V126" s="614"/>
      <c r="W126" s="614"/>
      <c r="X126" s="615"/>
      <c r="Y126" s="615"/>
      <c r="Z126" s="615"/>
      <c r="AA126" s="615"/>
      <c r="AB126" s="615"/>
      <c r="AC126" s="617"/>
    </row>
    <row r="127" spans="1:36" s="7" customFormat="1" ht="15.75" thickBot="1" x14ac:dyDescent="0.25">
      <c r="A127" s="586" t="s">
        <v>381</v>
      </c>
      <c r="B127" s="589"/>
      <c r="C127" s="587"/>
      <c r="D127" s="609"/>
      <c r="E127" s="609"/>
      <c r="F127" s="609"/>
      <c r="G127" s="609"/>
      <c r="H127" s="587"/>
      <c r="I127" s="587"/>
      <c r="J127" s="587"/>
      <c r="K127" s="587"/>
      <c r="L127" s="587"/>
      <c r="M127" s="587"/>
      <c r="N127" s="587"/>
      <c r="O127" s="587"/>
      <c r="P127" s="587"/>
      <c r="Q127" s="587"/>
      <c r="R127" s="587"/>
      <c r="S127" s="587"/>
      <c r="T127" s="589"/>
      <c r="U127" s="589"/>
      <c r="V127" s="589"/>
      <c r="W127" s="589"/>
      <c r="X127" s="587"/>
      <c r="Y127" s="587"/>
      <c r="Z127" s="587"/>
      <c r="AA127" s="587"/>
      <c r="AB127" s="587"/>
      <c r="AC127" s="590"/>
    </row>
    <row r="128" spans="1:36" ht="13.5" thickBot="1" x14ac:dyDescent="0.25">
      <c r="A128" s="71" t="s">
        <v>469</v>
      </c>
      <c r="B128" s="45" t="s">
        <v>328</v>
      </c>
      <c r="C128" s="422"/>
      <c r="D128" s="56">
        <v>0</v>
      </c>
      <c r="E128" s="21">
        <v>2</v>
      </c>
      <c r="F128" s="21" t="s">
        <v>129</v>
      </c>
      <c r="G128" s="22">
        <v>0</v>
      </c>
      <c r="H128" s="56"/>
      <c r="I128" s="21"/>
      <c r="J128" s="21"/>
      <c r="K128" s="22"/>
      <c r="L128" s="56" t="s">
        <v>47</v>
      </c>
      <c r="M128" s="21" t="s">
        <v>47</v>
      </c>
      <c r="N128" s="21" t="s">
        <v>47</v>
      </c>
      <c r="O128" s="22" t="s">
        <v>47</v>
      </c>
      <c r="P128" s="56"/>
      <c r="Q128" s="21"/>
      <c r="R128" s="220"/>
      <c r="S128" s="421"/>
      <c r="T128" s="56"/>
      <c r="U128" s="21"/>
      <c r="V128" s="3"/>
      <c r="W128" s="22"/>
      <c r="X128" s="23"/>
      <c r="Y128" s="24"/>
      <c r="Z128" s="24"/>
      <c r="AA128" s="24"/>
      <c r="AB128" s="60" t="s">
        <v>439</v>
      </c>
      <c r="AC128" s="110" t="s">
        <v>440</v>
      </c>
      <c r="AD128" s="7"/>
      <c r="AE128" s="7"/>
      <c r="AF128" s="7"/>
      <c r="AG128" s="7"/>
      <c r="AH128" s="7"/>
      <c r="AI128" s="7"/>
      <c r="AJ128" s="7"/>
    </row>
    <row r="129" spans="1:36" s="7" customFormat="1" ht="14.1" customHeight="1" thickBot="1" x14ac:dyDescent="0.25">
      <c r="A129" s="71" t="s">
        <v>495</v>
      </c>
      <c r="B129" s="48" t="s">
        <v>329</v>
      </c>
      <c r="C129" s="73"/>
      <c r="D129" s="222"/>
      <c r="E129" s="223"/>
      <c r="F129" s="223"/>
      <c r="G129" s="224"/>
      <c r="H129" s="222">
        <v>0</v>
      </c>
      <c r="I129" s="223">
        <v>2</v>
      </c>
      <c r="J129" s="223" t="s">
        <v>129</v>
      </c>
      <c r="K129" s="224">
        <v>0</v>
      </c>
      <c r="L129" s="222" t="s">
        <v>47</v>
      </c>
      <c r="M129" s="223" t="s">
        <v>47</v>
      </c>
      <c r="N129" s="223" t="s">
        <v>47</v>
      </c>
      <c r="O129" s="224" t="s">
        <v>47</v>
      </c>
      <c r="P129" s="222"/>
      <c r="Q129" s="223"/>
      <c r="R129" s="223"/>
      <c r="S129" s="6"/>
      <c r="T129" s="49"/>
      <c r="U129" s="38"/>
      <c r="V129" s="38"/>
      <c r="W129" s="39"/>
      <c r="X129" s="5"/>
      <c r="Y129" s="223"/>
      <c r="Z129" s="220"/>
      <c r="AA129" s="223"/>
      <c r="AB129" s="60" t="s">
        <v>439</v>
      </c>
      <c r="AC129" s="227" t="s">
        <v>440</v>
      </c>
    </row>
    <row r="130" spans="1:36" s="7" customFormat="1" ht="14.1" customHeight="1" thickBot="1" x14ac:dyDescent="0.25">
      <c r="A130" s="571" t="s">
        <v>399</v>
      </c>
      <c r="B130" s="610"/>
      <c r="C130" s="405">
        <f>SUM(G130,K130,O130,S130,W130,AA130)</f>
        <v>0</v>
      </c>
      <c r="D130" s="309">
        <f>SUM(D128:D129)</f>
        <v>0</v>
      </c>
      <c r="E130" s="309">
        <f>SUM(E128:E129)</f>
        <v>2</v>
      </c>
      <c r="F130" s="309"/>
      <c r="G130" s="309">
        <f>SUM(G128:G129)</f>
        <v>0</v>
      </c>
      <c r="H130" s="309">
        <f>SUM(H128:H129)</f>
        <v>0</v>
      </c>
      <c r="I130" s="309">
        <f>SUM(I128:I129)</f>
        <v>2</v>
      </c>
      <c r="J130" s="309"/>
      <c r="K130" s="309">
        <f>SUM(K128:K129)</f>
        <v>0</v>
      </c>
      <c r="L130" s="309">
        <f>SUM(L128:L129)</f>
        <v>0</v>
      </c>
      <c r="M130" s="309">
        <f>SUM(M128:M129)</f>
        <v>0</v>
      </c>
      <c r="N130" s="309"/>
      <c r="O130" s="309">
        <f>SUM(O128:O129)</f>
        <v>0</v>
      </c>
      <c r="P130" s="309">
        <f>SUM(P128:P129)</f>
        <v>0</v>
      </c>
      <c r="Q130" s="309">
        <f>SUM(Q128:Q129)</f>
        <v>0</v>
      </c>
      <c r="R130" s="309"/>
      <c r="S130" s="309">
        <f>SUM(S128:S129)</f>
        <v>0</v>
      </c>
      <c r="T130" s="382">
        <f>SUM(T128:T129)</f>
        <v>0</v>
      </c>
      <c r="U130" s="382">
        <f>SUM(U128:U129)</f>
        <v>0</v>
      </c>
      <c r="V130" s="382"/>
      <c r="W130" s="382">
        <f>SUM(W128:W129)</f>
        <v>0</v>
      </c>
      <c r="X130" s="309">
        <f>SUM(X128:X129)</f>
        <v>0</v>
      </c>
      <c r="Y130" s="309">
        <f>SUM(Y128:Y129)</f>
        <v>0</v>
      </c>
      <c r="Z130" s="309"/>
      <c r="AA130" s="309">
        <f>SUM(AA128:AA129)</f>
        <v>0</v>
      </c>
      <c r="AB130" s="307"/>
      <c r="AC130" s="308"/>
    </row>
    <row r="131" spans="1:36" s="7" customFormat="1" ht="15.75" thickBot="1" x14ac:dyDescent="0.25">
      <c r="A131" s="586" t="s">
        <v>323</v>
      </c>
      <c r="B131" s="589"/>
      <c r="C131" s="587"/>
      <c r="D131" s="609"/>
      <c r="E131" s="609"/>
      <c r="F131" s="609"/>
      <c r="G131" s="609"/>
      <c r="H131" s="587"/>
      <c r="I131" s="587"/>
      <c r="J131" s="587"/>
      <c r="K131" s="587"/>
      <c r="L131" s="587"/>
      <c r="M131" s="587"/>
      <c r="N131" s="587"/>
      <c r="O131" s="587"/>
      <c r="P131" s="587"/>
      <c r="Q131" s="587"/>
      <c r="R131" s="587"/>
      <c r="S131" s="587"/>
      <c r="T131" s="589"/>
      <c r="U131" s="589"/>
      <c r="V131" s="589"/>
      <c r="W131" s="589"/>
      <c r="X131" s="587"/>
      <c r="Y131" s="587"/>
      <c r="Z131" s="587"/>
      <c r="AA131" s="587"/>
      <c r="AB131" s="587"/>
      <c r="AC131" s="590"/>
    </row>
    <row r="132" spans="1:36" ht="13.5" thickBot="1" x14ac:dyDescent="0.25">
      <c r="A132" s="71" t="s">
        <v>470</v>
      </c>
      <c r="B132" s="45" t="s">
        <v>320</v>
      </c>
      <c r="C132" s="422"/>
      <c r="D132" s="56"/>
      <c r="E132" s="21"/>
      <c r="F132" s="21"/>
      <c r="G132" s="22"/>
      <c r="H132" s="56"/>
      <c r="I132" s="21"/>
      <c r="J132" s="21"/>
      <c r="K132" s="22"/>
      <c r="L132" s="56" t="s">
        <v>47</v>
      </c>
      <c r="M132" s="21" t="s">
        <v>47</v>
      </c>
      <c r="N132" s="21" t="s">
        <v>47</v>
      </c>
      <c r="O132" s="22" t="s">
        <v>47</v>
      </c>
      <c r="P132" s="56">
        <v>0</v>
      </c>
      <c r="Q132" s="21">
        <v>1</v>
      </c>
      <c r="R132" s="220" t="s">
        <v>129</v>
      </c>
      <c r="S132" s="421">
        <v>0</v>
      </c>
      <c r="T132" s="56"/>
      <c r="U132" s="21"/>
      <c r="V132" s="3"/>
      <c r="W132" s="22"/>
      <c r="X132" s="23"/>
      <c r="Y132" s="24"/>
      <c r="Z132" s="24"/>
      <c r="AA132" s="24"/>
      <c r="AB132" s="60" t="s">
        <v>404</v>
      </c>
      <c r="AC132" s="110" t="s">
        <v>416</v>
      </c>
      <c r="AD132" s="7"/>
      <c r="AE132" s="7"/>
      <c r="AF132" s="7"/>
      <c r="AG132" s="7"/>
      <c r="AH132" s="7"/>
      <c r="AI132" s="7"/>
      <c r="AJ132" s="7"/>
    </row>
    <row r="133" spans="1:36" x14ac:dyDescent="0.2">
      <c r="A133" s="71" t="s">
        <v>496</v>
      </c>
      <c r="B133" s="231" t="s">
        <v>321</v>
      </c>
      <c r="C133" s="423"/>
      <c r="D133" s="30"/>
      <c r="E133" s="24"/>
      <c r="F133" s="24"/>
      <c r="G133" s="25"/>
      <c r="H133" s="30"/>
      <c r="I133" s="24"/>
      <c r="J133" s="24"/>
      <c r="K133" s="25"/>
      <c r="L133" s="30"/>
      <c r="M133" s="24"/>
      <c r="N133" s="24"/>
      <c r="O133" s="25"/>
      <c r="P133" s="30"/>
      <c r="Q133" s="24"/>
      <c r="R133" s="24"/>
      <c r="S133" s="390"/>
      <c r="T133" s="35">
        <v>0</v>
      </c>
      <c r="U133" s="27">
        <v>3</v>
      </c>
      <c r="V133" s="223" t="s">
        <v>129</v>
      </c>
      <c r="W133" s="28">
        <v>0</v>
      </c>
      <c r="X133" s="23"/>
      <c r="Y133" s="24"/>
      <c r="Z133" s="24"/>
      <c r="AA133" s="24"/>
      <c r="AB133" s="60" t="s">
        <v>404</v>
      </c>
      <c r="AC133" s="110" t="s">
        <v>416</v>
      </c>
      <c r="AD133" s="7"/>
      <c r="AE133" s="7"/>
      <c r="AF133" s="7"/>
      <c r="AG133" s="7"/>
      <c r="AH133" s="7"/>
      <c r="AI133" s="7"/>
      <c r="AJ133" s="7"/>
    </row>
    <row r="134" spans="1:36" s="7" customFormat="1" ht="14.1" customHeight="1" thickBot="1" x14ac:dyDescent="0.25">
      <c r="A134" s="81" t="s">
        <v>471</v>
      </c>
      <c r="B134" s="48" t="s">
        <v>322</v>
      </c>
      <c r="C134" s="73"/>
      <c r="D134" s="222"/>
      <c r="E134" s="223"/>
      <c r="F134" s="223"/>
      <c r="G134" s="224"/>
      <c r="H134" s="222"/>
      <c r="I134" s="223"/>
      <c r="J134" s="223"/>
      <c r="K134" s="224"/>
      <c r="L134" s="222" t="s">
        <v>47</v>
      </c>
      <c r="M134" s="223" t="s">
        <v>47</v>
      </c>
      <c r="N134" s="223" t="s">
        <v>47</v>
      </c>
      <c r="O134" s="224" t="s">
        <v>47</v>
      </c>
      <c r="P134" s="222"/>
      <c r="Q134" s="223"/>
      <c r="R134" s="223"/>
      <c r="S134" s="6"/>
      <c r="T134" s="49"/>
      <c r="U134" s="38"/>
      <c r="V134" s="38"/>
      <c r="W134" s="39"/>
      <c r="X134" s="5">
        <v>0</v>
      </c>
      <c r="Y134" s="223">
        <v>1</v>
      </c>
      <c r="Z134" s="220" t="s">
        <v>129</v>
      </c>
      <c r="AA134" s="223">
        <v>10</v>
      </c>
      <c r="AB134" s="59" t="s">
        <v>404</v>
      </c>
      <c r="AC134" s="227" t="s">
        <v>416</v>
      </c>
    </row>
    <row r="135" spans="1:36" s="7" customFormat="1" ht="14.1" customHeight="1" thickBot="1" x14ac:dyDescent="0.25">
      <c r="A135" s="571" t="s">
        <v>399</v>
      </c>
      <c r="B135" s="610"/>
      <c r="C135" s="405">
        <f>SUM(G135,K135,O135,S135,W135,AA135)</f>
        <v>10</v>
      </c>
      <c r="D135" s="309">
        <f>SUM(D132:D134)</f>
        <v>0</v>
      </c>
      <c r="E135" s="309">
        <f t="shared" ref="E135:AA135" si="21">SUM(E132:E134)</f>
        <v>0</v>
      </c>
      <c r="F135" s="309"/>
      <c r="G135" s="309">
        <f t="shared" si="21"/>
        <v>0</v>
      </c>
      <c r="H135" s="309">
        <f t="shared" si="21"/>
        <v>0</v>
      </c>
      <c r="I135" s="309">
        <f t="shared" si="21"/>
        <v>0</v>
      </c>
      <c r="J135" s="309"/>
      <c r="K135" s="309">
        <f t="shared" si="21"/>
        <v>0</v>
      </c>
      <c r="L135" s="309">
        <f t="shared" si="21"/>
        <v>0</v>
      </c>
      <c r="M135" s="309">
        <f t="shared" si="21"/>
        <v>0</v>
      </c>
      <c r="N135" s="309"/>
      <c r="O135" s="309">
        <f t="shared" si="21"/>
        <v>0</v>
      </c>
      <c r="P135" s="309">
        <f t="shared" si="21"/>
        <v>0</v>
      </c>
      <c r="Q135" s="309">
        <f t="shared" si="21"/>
        <v>1</v>
      </c>
      <c r="R135" s="309"/>
      <c r="S135" s="309">
        <f t="shared" si="21"/>
        <v>0</v>
      </c>
      <c r="T135" s="382">
        <f t="shared" si="21"/>
        <v>0</v>
      </c>
      <c r="U135" s="382">
        <f t="shared" si="21"/>
        <v>3</v>
      </c>
      <c r="V135" s="382"/>
      <c r="W135" s="382">
        <f t="shared" si="21"/>
        <v>0</v>
      </c>
      <c r="X135" s="309">
        <f t="shared" si="21"/>
        <v>0</v>
      </c>
      <c r="Y135" s="309">
        <f t="shared" si="21"/>
        <v>1</v>
      </c>
      <c r="Z135" s="309"/>
      <c r="AA135" s="309">
        <f t="shared" si="21"/>
        <v>10</v>
      </c>
      <c r="AB135" s="307"/>
      <c r="AC135" s="308"/>
    </row>
    <row r="136" spans="1:36" s="40" customFormat="1" ht="15.75" thickBot="1" x14ac:dyDescent="0.25">
      <c r="A136" s="586" t="s">
        <v>319</v>
      </c>
      <c r="B136" s="587"/>
      <c r="C136" s="587"/>
      <c r="D136" s="587"/>
      <c r="E136" s="587"/>
      <c r="F136" s="587"/>
      <c r="G136" s="587"/>
      <c r="H136" s="587"/>
      <c r="I136" s="587"/>
      <c r="J136" s="587"/>
      <c r="K136" s="587"/>
      <c r="L136" s="587"/>
      <c r="M136" s="587"/>
      <c r="N136" s="587"/>
      <c r="O136" s="587"/>
      <c r="P136" s="587"/>
      <c r="Q136" s="587"/>
      <c r="R136" s="587"/>
      <c r="S136" s="587"/>
      <c r="T136" s="587"/>
      <c r="U136" s="587"/>
      <c r="V136" s="587"/>
      <c r="W136" s="587"/>
      <c r="X136" s="587"/>
      <c r="Y136" s="587"/>
      <c r="Z136" s="587"/>
      <c r="AA136" s="587"/>
      <c r="AB136" s="587"/>
      <c r="AC136" s="590"/>
    </row>
    <row r="137" spans="1:36" ht="13.5" thickBot="1" x14ac:dyDescent="0.25">
      <c r="A137" s="526" t="s">
        <v>474</v>
      </c>
      <c r="B137" s="234" t="s">
        <v>319</v>
      </c>
      <c r="C137" s="34"/>
      <c r="D137" s="2"/>
      <c r="E137" s="3"/>
      <c r="F137" s="3"/>
      <c r="G137" s="4"/>
      <c r="H137" s="2"/>
      <c r="I137" s="3"/>
      <c r="J137" s="3"/>
      <c r="K137" s="4"/>
      <c r="L137" s="2" t="s">
        <v>47</v>
      </c>
      <c r="M137" s="3" t="s">
        <v>47</v>
      </c>
      <c r="N137" s="3" t="s">
        <v>47</v>
      </c>
      <c r="O137" s="4" t="s">
        <v>47</v>
      </c>
      <c r="P137" s="2"/>
      <c r="Q137" s="3"/>
      <c r="R137" s="3"/>
      <c r="S137" s="4"/>
      <c r="T137" s="2" t="s">
        <v>132</v>
      </c>
      <c r="U137" s="3" t="s">
        <v>47</v>
      </c>
      <c r="V137" s="3" t="s">
        <v>129</v>
      </c>
      <c r="W137" s="4">
        <v>5</v>
      </c>
      <c r="X137" s="41"/>
      <c r="Y137" s="220"/>
      <c r="Z137" s="220"/>
      <c r="AA137" s="220"/>
      <c r="AB137" s="60"/>
      <c r="AC137" s="453" t="s">
        <v>193</v>
      </c>
      <c r="AD137" s="7"/>
      <c r="AE137" s="7"/>
      <c r="AF137" s="7"/>
      <c r="AG137" s="7"/>
      <c r="AH137" s="7"/>
      <c r="AI137" s="7"/>
      <c r="AJ137" s="7"/>
    </row>
    <row r="138" spans="1:36" s="7" customFormat="1" ht="14.1" customHeight="1" thickBot="1" x14ac:dyDescent="0.25">
      <c r="A138" s="571" t="s">
        <v>399</v>
      </c>
      <c r="B138" s="572"/>
      <c r="C138" s="405">
        <f>SUM(G138,K138,O138,S138,W138,AA138)</f>
        <v>5</v>
      </c>
      <c r="D138" s="407">
        <f>SUM(D136:D137)</f>
        <v>0</v>
      </c>
      <c r="E138" s="407">
        <f t="shared" ref="E138:AA138" si="22">SUM(E136:E137)</f>
        <v>0</v>
      </c>
      <c r="F138" s="407"/>
      <c r="G138" s="407">
        <f t="shared" si="22"/>
        <v>0</v>
      </c>
      <c r="H138" s="309">
        <f t="shared" si="22"/>
        <v>0</v>
      </c>
      <c r="I138" s="309">
        <f t="shared" si="22"/>
        <v>0</v>
      </c>
      <c r="J138" s="309"/>
      <c r="K138" s="309">
        <f t="shared" si="22"/>
        <v>0</v>
      </c>
      <c r="L138" s="309">
        <f t="shared" si="22"/>
        <v>0</v>
      </c>
      <c r="M138" s="309">
        <f t="shared" si="22"/>
        <v>0</v>
      </c>
      <c r="N138" s="309"/>
      <c r="O138" s="309">
        <f t="shared" si="22"/>
        <v>0</v>
      </c>
      <c r="P138" s="309">
        <f t="shared" si="22"/>
        <v>0</v>
      </c>
      <c r="Q138" s="309">
        <f t="shared" si="22"/>
        <v>0</v>
      </c>
      <c r="R138" s="309"/>
      <c r="S138" s="309">
        <f t="shared" si="22"/>
        <v>0</v>
      </c>
      <c r="T138" s="309">
        <f t="shared" si="22"/>
        <v>0</v>
      </c>
      <c r="U138" s="309">
        <f t="shared" si="22"/>
        <v>0</v>
      </c>
      <c r="V138" s="309"/>
      <c r="W138" s="309">
        <f t="shared" si="22"/>
        <v>5</v>
      </c>
      <c r="X138" s="309">
        <f t="shared" si="22"/>
        <v>0</v>
      </c>
      <c r="Y138" s="309">
        <f t="shared" si="22"/>
        <v>0</v>
      </c>
      <c r="Z138" s="309"/>
      <c r="AA138" s="309">
        <f t="shared" si="22"/>
        <v>0</v>
      </c>
      <c r="AB138" s="307"/>
      <c r="AC138" s="308"/>
    </row>
    <row r="139" spans="1:36" s="7" customFormat="1" ht="15.2" customHeight="1" thickBot="1" x14ac:dyDescent="0.25">
      <c r="A139" s="611" t="s">
        <v>398</v>
      </c>
      <c r="B139" s="612"/>
      <c r="C139" s="409">
        <f>SUM(C38,C49,C96,C112,C125,C135,C138)</f>
        <v>180</v>
      </c>
      <c r="D139" s="410">
        <f>SUM(D38,D49,D96,D112,D125,D135,D138)</f>
        <v>12</v>
      </c>
      <c r="E139" s="411">
        <f>SUM(E38,E49,E96,E112,E125,E135,E138)</f>
        <v>11</v>
      </c>
      <c r="F139" s="411"/>
      <c r="G139" s="412">
        <f>SUM(G38,G49,G96,G112,G125,G135,G138)</f>
        <v>30</v>
      </c>
      <c r="H139" s="410">
        <f>SUM(H38,H49,H96,H112,H125,H135,H138)</f>
        <v>18</v>
      </c>
      <c r="I139" s="411">
        <f>SUM(I38,I49,I96,I112,I125,I135,I138)</f>
        <v>6</v>
      </c>
      <c r="J139" s="411"/>
      <c r="K139" s="412">
        <f>SUM(K38,K49,K96,K112,K125,K135,K138)</f>
        <v>30</v>
      </c>
      <c r="L139" s="410">
        <f>SUM(L38,L49,L96,L112,L125,L135,L138)</f>
        <v>16</v>
      </c>
      <c r="M139" s="411">
        <f>SUM(M38,M49,M96,M112,M125,M135,M138)</f>
        <v>10</v>
      </c>
      <c r="N139" s="411"/>
      <c r="O139" s="412">
        <f>SUM(O38,O49,O96,O112,O125,O135,O138)</f>
        <v>30</v>
      </c>
      <c r="P139" s="410">
        <f>SUM(P38,P49,P96,P112,P125,P135,P138)</f>
        <v>13</v>
      </c>
      <c r="Q139" s="411">
        <f>SUM(Q38,Q49,Q96,Q112,Q125,Q135,Q138)</f>
        <v>10</v>
      </c>
      <c r="R139" s="411"/>
      <c r="S139" s="412">
        <f>SUM(S38,S49,S96,S112,S125,S135,S138)</f>
        <v>29</v>
      </c>
      <c r="T139" s="410">
        <f>SUM(T38,T49,T96,T112,T125,T135,T138)</f>
        <v>8</v>
      </c>
      <c r="U139" s="411">
        <f>SUM(U38,U49,U96,U112,U125,U135,U138)</f>
        <v>15</v>
      </c>
      <c r="V139" s="411"/>
      <c r="W139" s="412">
        <f>SUM(W38,W49,W96,W112,W125,W135,W138)</f>
        <v>31</v>
      </c>
      <c r="X139" s="410">
        <f>SUM(X38,X49,X96,X112,X125,X135,X138)</f>
        <v>10</v>
      </c>
      <c r="Y139" s="411">
        <f>SUM(Y38,Y49,Y96,Y112,Y125,Y135,Y138)</f>
        <v>6</v>
      </c>
      <c r="Z139" s="411"/>
      <c r="AA139" s="412">
        <f>SUM(AA38,AA49,AA96,AA112,AA125,AA135,AA138)</f>
        <v>30</v>
      </c>
      <c r="AB139" s="315"/>
      <c r="AC139" s="316"/>
      <c r="AE139" s="415">
        <f>SUM(G139,K139,O139,S139,W139,AA139)</f>
        <v>180</v>
      </c>
    </row>
    <row r="140" spans="1:36" x14ac:dyDescent="0.2">
      <c r="D140" s="326"/>
      <c r="E140" s="416"/>
    </row>
    <row r="141" spans="1:36" hidden="1" x14ac:dyDescent="0.2">
      <c r="A141" s="279" t="s">
        <v>177</v>
      </c>
    </row>
    <row r="142" spans="1:36" hidden="1" x14ac:dyDescent="0.2"/>
    <row r="143" spans="1:36" ht="13.5" hidden="1" thickBot="1" x14ac:dyDescent="0.25"/>
    <row r="144" spans="1:36" s="1" customFormat="1" hidden="1" x14ac:dyDescent="0.2">
      <c r="A144" s="167" t="s">
        <v>12</v>
      </c>
      <c r="B144" s="167" t="s">
        <v>2</v>
      </c>
      <c r="C144" s="552" t="s">
        <v>15</v>
      </c>
      <c r="D144" s="555" t="s">
        <v>3</v>
      </c>
      <c r="E144" s="556"/>
      <c r="F144" s="556"/>
      <c r="G144" s="557"/>
      <c r="H144" s="555" t="s">
        <v>7</v>
      </c>
      <c r="I144" s="556"/>
      <c r="J144" s="556"/>
      <c r="K144" s="557"/>
      <c r="L144" s="555" t="s">
        <v>8</v>
      </c>
      <c r="M144" s="556"/>
      <c r="N144" s="556"/>
      <c r="O144" s="557"/>
      <c r="P144" s="555" t="s">
        <v>9</v>
      </c>
      <c r="Q144" s="556"/>
      <c r="R144" s="556"/>
      <c r="S144" s="557"/>
      <c r="T144" s="555" t="s">
        <v>10</v>
      </c>
      <c r="U144" s="556"/>
      <c r="V144" s="556"/>
      <c r="W144" s="557"/>
      <c r="X144" s="555" t="s">
        <v>11</v>
      </c>
      <c r="Y144" s="556"/>
      <c r="Z144" s="556"/>
      <c r="AA144" s="557"/>
      <c r="AB144" s="558" t="s">
        <v>13</v>
      </c>
      <c r="AC144" s="167" t="s">
        <v>136</v>
      </c>
    </row>
    <row r="145" spans="1:37" s="1" customFormat="1" hidden="1" x14ac:dyDescent="0.2">
      <c r="A145" s="168"/>
      <c r="B145" s="168"/>
      <c r="C145" s="553"/>
      <c r="D145" s="561" t="s">
        <v>14</v>
      </c>
      <c r="E145" s="562"/>
      <c r="F145" s="12" t="s">
        <v>130</v>
      </c>
      <c r="G145" s="13" t="s">
        <v>6</v>
      </c>
      <c r="H145" s="561" t="s">
        <v>14</v>
      </c>
      <c r="I145" s="562"/>
      <c r="J145" s="12" t="s">
        <v>130</v>
      </c>
      <c r="K145" s="13" t="s">
        <v>6</v>
      </c>
      <c r="L145" s="561" t="s">
        <v>14</v>
      </c>
      <c r="M145" s="562"/>
      <c r="N145" s="12" t="s">
        <v>130</v>
      </c>
      <c r="O145" s="13" t="s">
        <v>6</v>
      </c>
      <c r="P145" s="561" t="s">
        <v>14</v>
      </c>
      <c r="Q145" s="562"/>
      <c r="R145" s="12" t="s">
        <v>130</v>
      </c>
      <c r="S145" s="13" t="s">
        <v>6</v>
      </c>
      <c r="T145" s="561" t="s">
        <v>14</v>
      </c>
      <c r="U145" s="562"/>
      <c r="V145" s="12" t="s">
        <v>130</v>
      </c>
      <c r="W145" s="13" t="s">
        <v>6</v>
      </c>
      <c r="X145" s="561" t="s">
        <v>14</v>
      </c>
      <c r="Y145" s="562"/>
      <c r="Z145" s="12" t="s">
        <v>130</v>
      </c>
      <c r="AA145" s="13" t="s">
        <v>6</v>
      </c>
      <c r="AB145" s="559"/>
      <c r="AC145" s="168"/>
    </row>
    <row r="146" spans="1:37" s="1" customFormat="1" ht="13.5" hidden="1" thickBot="1" x14ac:dyDescent="0.25">
      <c r="A146" s="169"/>
      <c r="B146" s="169"/>
      <c r="C146" s="554"/>
      <c r="D146" s="14" t="s">
        <v>4</v>
      </c>
      <c r="E146" s="15" t="s">
        <v>5</v>
      </c>
      <c r="F146" s="15"/>
      <c r="G146" s="16"/>
      <c r="H146" s="15" t="s">
        <v>4</v>
      </c>
      <c r="I146" s="15" t="s">
        <v>5</v>
      </c>
      <c r="J146" s="15"/>
      <c r="K146" s="16"/>
      <c r="L146" s="15" t="s">
        <v>4</v>
      </c>
      <c r="M146" s="15" t="s">
        <v>5</v>
      </c>
      <c r="N146" s="15"/>
      <c r="O146" s="16"/>
      <c r="P146" s="15" t="s">
        <v>4</v>
      </c>
      <c r="Q146" s="15" t="s">
        <v>5</v>
      </c>
      <c r="R146" s="15"/>
      <c r="S146" s="16"/>
      <c r="T146" s="15" t="s">
        <v>4</v>
      </c>
      <c r="U146" s="15" t="s">
        <v>5</v>
      </c>
      <c r="V146" s="15"/>
      <c r="W146" s="16"/>
      <c r="X146" s="15" t="s">
        <v>4</v>
      </c>
      <c r="Y146" s="15" t="s">
        <v>5</v>
      </c>
      <c r="Z146" s="15"/>
      <c r="AA146" s="16"/>
      <c r="AB146" s="560"/>
      <c r="AC146" s="169"/>
    </row>
    <row r="147" spans="1:37" s="7" customFormat="1" hidden="1" x14ac:dyDescent="0.2">
      <c r="A147" s="243" t="s">
        <v>285</v>
      </c>
      <c r="B147" s="225" t="s">
        <v>178</v>
      </c>
      <c r="C147" s="107"/>
      <c r="D147" s="10"/>
      <c r="E147" s="217"/>
      <c r="F147" s="217"/>
      <c r="G147" s="218"/>
      <c r="H147" s="228">
        <v>2</v>
      </c>
      <c r="I147" s="229">
        <v>0</v>
      </c>
      <c r="J147" s="230" t="s">
        <v>17</v>
      </c>
      <c r="K147" s="226">
        <v>2</v>
      </c>
      <c r="L147" s="222"/>
      <c r="M147" s="223"/>
      <c r="N147" s="223"/>
      <c r="O147" s="224"/>
      <c r="P147" s="222"/>
      <c r="Q147" s="223"/>
      <c r="R147" s="223"/>
      <c r="S147" s="224"/>
      <c r="T147" s="222"/>
      <c r="U147" s="223"/>
      <c r="V147" s="223"/>
      <c r="W147" s="224"/>
      <c r="X147" s="222"/>
      <c r="Y147" s="223"/>
      <c r="Z147" s="223"/>
      <c r="AA147" s="224"/>
      <c r="AB147" s="231" t="s">
        <v>179</v>
      </c>
      <c r="AC147" s="227" t="s">
        <v>424</v>
      </c>
    </row>
    <row r="148" spans="1:37" s="7" customFormat="1" ht="14.1" hidden="1" customHeight="1" x14ac:dyDescent="0.2">
      <c r="A148" s="243" t="s">
        <v>286</v>
      </c>
      <c r="B148" s="225" t="s">
        <v>180</v>
      </c>
      <c r="C148" s="107"/>
      <c r="D148" s="10"/>
      <c r="E148" s="217"/>
      <c r="F148" s="217"/>
      <c r="G148" s="218"/>
      <c r="H148" s="228">
        <v>2</v>
      </c>
      <c r="I148" s="229">
        <v>0</v>
      </c>
      <c r="J148" s="230" t="s">
        <v>17</v>
      </c>
      <c r="K148" s="226">
        <v>2</v>
      </c>
      <c r="L148" s="222"/>
      <c r="M148" s="223"/>
      <c r="N148" s="223"/>
      <c r="O148" s="224"/>
      <c r="P148" s="222"/>
      <c r="Q148" s="223"/>
      <c r="R148" s="223"/>
      <c r="S148" s="224"/>
      <c r="T148" s="222"/>
      <c r="U148" s="223"/>
      <c r="V148" s="223"/>
      <c r="W148" s="224"/>
      <c r="X148" s="222"/>
      <c r="Y148" s="223"/>
      <c r="Z148" s="223"/>
      <c r="AA148" s="224"/>
      <c r="AB148" s="231" t="s">
        <v>179</v>
      </c>
      <c r="AC148" s="227" t="s">
        <v>424</v>
      </c>
    </row>
    <row r="149" spans="1:37" s="7" customFormat="1" ht="15" hidden="1" x14ac:dyDescent="0.2">
      <c r="A149" s="243" t="s">
        <v>287</v>
      </c>
      <c r="B149" s="280" t="s">
        <v>181</v>
      </c>
      <c r="C149" s="281"/>
      <c r="D149" s="222">
        <v>0</v>
      </c>
      <c r="E149" s="223">
        <v>3</v>
      </c>
      <c r="F149" s="223" t="s">
        <v>155</v>
      </c>
      <c r="G149" s="224">
        <v>3</v>
      </c>
      <c r="H149" s="222"/>
      <c r="I149" s="223"/>
      <c r="J149" s="223"/>
      <c r="K149" s="224"/>
      <c r="L149" s="222"/>
      <c r="M149" s="223"/>
      <c r="N149" s="223"/>
      <c r="O149" s="224"/>
      <c r="P149" s="222"/>
      <c r="Q149" s="223"/>
      <c r="R149" s="223"/>
      <c r="S149" s="224"/>
      <c r="T149" s="222"/>
      <c r="U149" s="223"/>
      <c r="V149" s="223"/>
      <c r="W149" s="224"/>
      <c r="X149" s="222"/>
      <c r="Y149" s="223"/>
      <c r="Z149" s="223"/>
      <c r="AA149" s="224"/>
      <c r="AB149" s="243" t="s">
        <v>182</v>
      </c>
      <c r="AC149" s="282" t="s">
        <v>426</v>
      </c>
      <c r="AD149" s="245"/>
      <c r="AE149" s="245"/>
      <c r="AF149" s="245"/>
      <c r="AG149" s="245"/>
      <c r="AH149" s="245"/>
      <c r="AI149" s="245"/>
      <c r="AJ149" s="246"/>
      <c r="AK149" s="246"/>
    </row>
    <row r="150" spans="1:37" s="7" customFormat="1" ht="13.5" hidden="1" thickBot="1" x14ac:dyDescent="0.25">
      <c r="A150" s="243" t="s">
        <v>288</v>
      </c>
      <c r="B150" s="280" t="s">
        <v>184</v>
      </c>
      <c r="C150" s="243" t="s">
        <v>287</v>
      </c>
      <c r="D150" s="222"/>
      <c r="E150" s="223"/>
      <c r="F150" s="223"/>
      <c r="G150" s="224"/>
      <c r="H150" s="222">
        <v>0</v>
      </c>
      <c r="I150" s="223">
        <v>3</v>
      </c>
      <c r="J150" s="223" t="s">
        <v>155</v>
      </c>
      <c r="K150" s="224">
        <v>3</v>
      </c>
      <c r="L150" s="222"/>
      <c r="M150" s="223"/>
      <c r="N150" s="223"/>
      <c r="O150" s="224"/>
      <c r="P150" s="222"/>
      <c r="Q150" s="223"/>
      <c r="R150" s="223"/>
      <c r="S150" s="224"/>
      <c r="T150" s="222"/>
      <c r="U150" s="223"/>
      <c r="V150" s="223"/>
      <c r="W150" s="224"/>
      <c r="X150" s="222"/>
      <c r="Y150" s="223"/>
      <c r="Z150" s="223"/>
      <c r="AA150" s="224"/>
      <c r="AB150" s="243" t="s">
        <v>182</v>
      </c>
      <c r="AC150" s="283" t="s">
        <v>426</v>
      </c>
      <c r="AD150" s="245"/>
      <c r="AE150" s="245"/>
      <c r="AF150" s="245"/>
      <c r="AG150" s="245"/>
      <c r="AH150" s="245"/>
      <c r="AI150" s="245"/>
      <c r="AJ150" s="246"/>
      <c r="AK150" s="246"/>
    </row>
    <row r="151" spans="1:37" s="7" customFormat="1" ht="15" hidden="1" x14ac:dyDescent="0.2">
      <c r="A151" s="243" t="s">
        <v>289</v>
      </c>
      <c r="B151" s="280" t="s">
        <v>185</v>
      </c>
      <c r="C151" s="281"/>
      <c r="D151" s="222">
        <v>1</v>
      </c>
      <c r="E151" s="223">
        <v>0</v>
      </c>
      <c r="F151" s="223" t="s">
        <v>155</v>
      </c>
      <c r="G151" s="224">
        <v>3</v>
      </c>
      <c r="H151" s="222"/>
      <c r="I151" s="223"/>
      <c r="J151" s="223"/>
      <c r="K151" s="224"/>
      <c r="L151" s="222"/>
      <c r="M151" s="223"/>
      <c r="N151" s="223"/>
      <c r="O151" s="224"/>
      <c r="P151" s="222"/>
      <c r="Q151" s="223"/>
      <c r="R151" s="223"/>
      <c r="S151" s="224"/>
      <c r="T151" s="222"/>
      <c r="U151" s="223"/>
      <c r="V151" s="223"/>
      <c r="W151" s="224"/>
      <c r="X151" s="222"/>
      <c r="Y151" s="223"/>
      <c r="Z151" s="223"/>
      <c r="AA151" s="224"/>
      <c r="AB151" s="243" t="s">
        <v>186</v>
      </c>
      <c r="AC151" s="282" t="s">
        <v>427</v>
      </c>
      <c r="AD151" s="245"/>
      <c r="AE151" s="245"/>
      <c r="AF151" s="245"/>
      <c r="AG151" s="245"/>
      <c r="AH151" s="245"/>
      <c r="AI151" s="245"/>
      <c r="AJ151" s="246"/>
      <c r="AK151" s="246"/>
    </row>
    <row r="152" spans="1:37" s="7" customFormat="1" hidden="1" x14ac:dyDescent="0.2">
      <c r="A152" s="243" t="s">
        <v>290</v>
      </c>
      <c r="B152" s="280" t="s">
        <v>188</v>
      </c>
      <c r="C152" s="243" t="s">
        <v>289</v>
      </c>
      <c r="D152" s="222"/>
      <c r="E152" s="223"/>
      <c r="F152" s="223"/>
      <c r="G152" s="224"/>
      <c r="H152" s="222">
        <v>1</v>
      </c>
      <c r="I152" s="223">
        <v>0</v>
      </c>
      <c r="J152" s="223" t="s">
        <v>155</v>
      </c>
      <c r="K152" s="224">
        <v>3</v>
      </c>
      <c r="L152" s="222"/>
      <c r="M152" s="223"/>
      <c r="N152" s="223"/>
      <c r="O152" s="224"/>
      <c r="P152" s="222"/>
      <c r="Q152" s="223"/>
      <c r="R152" s="223"/>
      <c r="S152" s="224"/>
      <c r="T152" s="222"/>
      <c r="U152" s="223"/>
      <c r="V152" s="223"/>
      <c r="W152" s="224"/>
      <c r="X152" s="222"/>
      <c r="Y152" s="223"/>
      <c r="Z152" s="223"/>
      <c r="AA152" s="224"/>
      <c r="AB152" s="243" t="s">
        <v>186</v>
      </c>
      <c r="AC152" s="282" t="s">
        <v>428</v>
      </c>
      <c r="AD152" s="245"/>
      <c r="AE152" s="245"/>
      <c r="AF152" s="245"/>
      <c r="AG152" s="245"/>
      <c r="AH152" s="245"/>
      <c r="AI152" s="245"/>
      <c r="AJ152" s="246"/>
      <c r="AK152" s="246"/>
    </row>
    <row r="153" spans="1:37" s="7" customFormat="1" hidden="1" x14ac:dyDescent="0.2">
      <c r="A153" s="243" t="s">
        <v>291</v>
      </c>
      <c r="B153" s="280" t="s">
        <v>190</v>
      </c>
      <c r="C153" s="243" t="s">
        <v>290</v>
      </c>
      <c r="D153" s="222"/>
      <c r="E153" s="223"/>
      <c r="F153" s="223"/>
      <c r="G153" s="224"/>
      <c r="H153" s="222"/>
      <c r="I153" s="223"/>
      <c r="J153" s="223"/>
      <c r="K153" s="224"/>
      <c r="L153" s="222">
        <v>1</v>
      </c>
      <c r="M153" s="223">
        <v>0</v>
      </c>
      <c r="N153" s="223" t="s">
        <v>155</v>
      </c>
      <c r="O153" s="224">
        <v>3</v>
      </c>
      <c r="P153" s="222"/>
      <c r="Q153" s="223"/>
      <c r="R153" s="223"/>
      <c r="S153" s="224"/>
      <c r="T153" s="222"/>
      <c r="U153" s="223"/>
      <c r="V153" s="223"/>
      <c r="W153" s="224"/>
      <c r="X153" s="222"/>
      <c r="Y153" s="223"/>
      <c r="Z153" s="223"/>
      <c r="AA153" s="224"/>
      <c r="AB153" s="243" t="s">
        <v>186</v>
      </c>
      <c r="AC153" s="282" t="s">
        <v>428</v>
      </c>
      <c r="AD153" s="245"/>
      <c r="AE153" s="245"/>
      <c r="AF153" s="245"/>
      <c r="AG153" s="245"/>
      <c r="AH153" s="245"/>
      <c r="AI153" s="245"/>
      <c r="AJ153" s="246"/>
      <c r="AK153" s="246"/>
    </row>
    <row r="154" spans="1:37" s="7" customFormat="1" ht="15" hidden="1" x14ac:dyDescent="0.2">
      <c r="A154" s="243" t="s">
        <v>292</v>
      </c>
      <c r="B154" s="284" t="s">
        <v>191</v>
      </c>
      <c r="C154" s="285"/>
      <c r="D154" s="219">
        <v>0</v>
      </c>
      <c r="E154" s="220">
        <v>3</v>
      </c>
      <c r="F154" s="220" t="s">
        <v>154</v>
      </c>
      <c r="G154" s="221">
        <v>3</v>
      </c>
      <c r="H154" s="219"/>
      <c r="I154" s="220"/>
      <c r="J154" s="220"/>
      <c r="K154" s="221"/>
      <c r="L154" s="219"/>
      <c r="M154" s="220"/>
      <c r="N154" s="220"/>
      <c r="O154" s="221"/>
      <c r="P154" s="219"/>
      <c r="Q154" s="220"/>
      <c r="R154" s="220"/>
      <c r="S154" s="221"/>
      <c r="T154" s="219"/>
      <c r="U154" s="220"/>
      <c r="V154" s="220"/>
      <c r="W154" s="221"/>
      <c r="X154" s="219"/>
      <c r="Y154" s="220"/>
      <c r="Z154" s="220"/>
      <c r="AA154" s="221"/>
      <c r="AB154" s="244" t="s">
        <v>19</v>
      </c>
      <c r="AC154" s="286" t="s">
        <v>192</v>
      </c>
      <c r="AD154" s="245"/>
      <c r="AE154" s="245"/>
      <c r="AF154" s="245"/>
      <c r="AG154" s="245"/>
      <c r="AH154" s="245"/>
      <c r="AI154" s="245"/>
      <c r="AJ154" s="246"/>
      <c r="AK154" s="246"/>
    </row>
    <row r="155" spans="1:37" s="7" customFormat="1" ht="14.1" hidden="1" customHeight="1" x14ac:dyDescent="0.2">
      <c r="A155" s="243" t="s">
        <v>293</v>
      </c>
      <c r="B155" s="225" t="s">
        <v>44</v>
      </c>
      <c r="C155" s="107"/>
      <c r="D155" s="10"/>
      <c r="E155" s="217"/>
      <c r="F155" s="217"/>
      <c r="G155" s="218"/>
      <c r="H155" s="228">
        <v>4</v>
      </c>
      <c r="I155" s="229">
        <v>0</v>
      </c>
      <c r="J155" s="230" t="s">
        <v>17</v>
      </c>
      <c r="K155" s="226">
        <v>5</v>
      </c>
      <c r="L155" s="222"/>
      <c r="M155" s="223"/>
      <c r="N155" s="223"/>
      <c r="O155" s="224"/>
      <c r="P155" s="222"/>
      <c r="Q155" s="223"/>
      <c r="R155" s="223"/>
      <c r="S155" s="224"/>
      <c r="T155" s="222"/>
      <c r="U155" s="223"/>
      <c r="V155" s="223"/>
      <c r="W155" s="224"/>
      <c r="X155" s="222"/>
      <c r="Y155" s="223"/>
      <c r="Z155" s="223"/>
      <c r="AA155" s="224"/>
      <c r="AB155" s="231" t="s">
        <v>22</v>
      </c>
      <c r="AC155" s="109" t="s">
        <v>408</v>
      </c>
    </row>
    <row r="156" spans="1:37" ht="14.1" hidden="1" customHeight="1" x14ac:dyDescent="0.2">
      <c r="A156" s="243" t="s">
        <v>294</v>
      </c>
      <c r="B156" s="37" t="s">
        <v>120</v>
      </c>
      <c r="C156" s="156"/>
      <c r="D156" s="35"/>
      <c r="E156" s="27"/>
      <c r="F156" s="27"/>
      <c r="G156" s="28"/>
      <c r="H156" s="35"/>
      <c r="I156" s="27"/>
      <c r="J156" s="27"/>
      <c r="K156" s="28"/>
      <c r="L156" s="35"/>
      <c r="M156" s="27"/>
      <c r="N156" s="27"/>
      <c r="O156" s="28"/>
      <c r="P156" s="35">
        <v>0</v>
      </c>
      <c r="Q156" s="27">
        <v>2</v>
      </c>
      <c r="R156" s="220" t="s">
        <v>129</v>
      </c>
      <c r="S156" s="28">
        <v>3</v>
      </c>
      <c r="T156" s="35"/>
      <c r="U156" s="27"/>
      <c r="V156" s="27"/>
      <c r="W156" s="28"/>
      <c r="X156" s="35"/>
      <c r="Y156" s="27"/>
      <c r="Z156" s="27"/>
      <c r="AA156" s="28"/>
      <c r="AB156" s="160" t="s">
        <v>22</v>
      </c>
      <c r="AC156" s="109" t="s">
        <v>410</v>
      </c>
      <c r="AD156" s="7"/>
      <c r="AE156" s="7"/>
      <c r="AF156" s="7"/>
      <c r="AG156" s="7"/>
      <c r="AH156" s="7"/>
      <c r="AI156" s="7"/>
      <c r="AJ156" s="7"/>
    </row>
    <row r="157" spans="1:37" s="7" customFormat="1" ht="14.1" hidden="1" customHeight="1" thickBot="1" x14ac:dyDescent="0.25">
      <c r="A157" s="81" t="s">
        <v>295</v>
      </c>
      <c r="B157" s="76" t="s">
        <v>45</v>
      </c>
      <c r="C157" s="107"/>
      <c r="D157" s="10"/>
      <c r="E157" s="217"/>
      <c r="F157" s="217"/>
      <c r="G157" s="218"/>
      <c r="H157" s="120">
        <v>2</v>
      </c>
      <c r="I157" s="121">
        <v>0</v>
      </c>
      <c r="J157" s="122" t="s">
        <v>17</v>
      </c>
      <c r="K157" s="123">
        <v>2</v>
      </c>
      <c r="L157" s="49"/>
      <c r="M157" s="38"/>
      <c r="N157" s="38"/>
      <c r="O157" s="39"/>
      <c r="P157" s="49"/>
      <c r="Q157" s="38"/>
      <c r="R157" s="38"/>
      <c r="S157" s="39"/>
      <c r="T157" s="49"/>
      <c r="U157" s="38"/>
      <c r="V157" s="38"/>
      <c r="W157" s="39"/>
      <c r="X157" s="49"/>
      <c r="Y157" s="38"/>
      <c r="Z157" s="38"/>
      <c r="AA157" s="39"/>
      <c r="AB157" s="48" t="s">
        <v>19</v>
      </c>
      <c r="AC157" s="111" t="s">
        <v>413</v>
      </c>
    </row>
    <row r="158" spans="1:37" s="7" customFormat="1" ht="14.1" hidden="1" customHeight="1" x14ac:dyDescent="0.2">
      <c r="A158" s="243" t="s">
        <v>296</v>
      </c>
      <c r="B158" s="225" t="s">
        <v>40</v>
      </c>
      <c r="C158" s="107"/>
      <c r="D158" s="10"/>
      <c r="E158" s="217"/>
      <c r="F158" s="217"/>
      <c r="G158" s="218"/>
      <c r="H158" s="228">
        <v>2</v>
      </c>
      <c r="I158" s="229">
        <v>0</v>
      </c>
      <c r="J158" s="230" t="s">
        <v>17</v>
      </c>
      <c r="K158" s="271">
        <v>2</v>
      </c>
      <c r="L158" s="222"/>
      <c r="M158" s="223"/>
      <c r="N158" s="223"/>
      <c r="O158" s="224"/>
      <c r="P158" s="222"/>
      <c r="Q158" s="223"/>
      <c r="R158" s="223"/>
      <c r="S158" s="224"/>
      <c r="T158" s="222"/>
      <c r="U158" s="223"/>
      <c r="V158" s="223"/>
      <c r="W158" s="224"/>
      <c r="X158" s="222"/>
      <c r="Y158" s="223"/>
      <c r="Z158" s="223"/>
      <c r="AA158" s="224"/>
      <c r="AB158" s="231" t="s">
        <v>162</v>
      </c>
      <c r="AC158" s="109" t="s">
        <v>429</v>
      </c>
    </row>
    <row r="159" spans="1:37" s="40" customFormat="1" ht="14.1" hidden="1" customHeight="1" x14ac:dyDescent="0.2">
      <c r="A159" s="243" t="s">
        <v>297</v>
      </c>
      <c r="B159" s="239" t="s">
        <v>96</v>
      </c>
      <c r="C159" s="52"/>
      <c r="D159" s="216"/>
      <c r="E159" s="217"/>
      <c r="F159" s="217"/>
      <c r="G159" s="218"/>
      <c r="H159" s="128"/>
      <c r="I159" s="241"/>
      <c r="J159" s="241"/>
      <c r="K159" s="129"/>
      <c r="L159" s="216">
        <v>2</v>
      </c>
      <c r="M159" s="217">
        <v>0</v>
      </c>
      <c r="N159" s="217" t="s">
        <v>17</v>
      </c>
      <c r="O159" s="218">
        <v>3</v>
      </c>
      <c r="P159" s="216"/>
      <c r="Q159" s="217"/>
      <c r="R159" s="217"/>
      <c r="S159" s="218"/>
      <c r="T159" s="216"/>
      <c r="U159" s="217"/>
      <c r="V159" s="217"/>
      <c r="W159" s="218"/>
      <c r="X159" s="216"/>
      <c r="Y159" s="217"/>
      <c r="Z159" s="217"/>
      <c r="AA159" s="218"/>
      <c r="AB159" s="65" t="s">
        <v>19</v>
      </c>
      <c r="AC159" s="113" t="s">
        <v>430</v>
      </c>
    </row>
    <row r="160" spans="1:37" s="40" customFormat="1" ht="14.1" hidden="1" customHeight="1" x14ac:dyDescent="0.2">
      <c r="A160" s="81" t="s">
        <v>298</v>
      </c>
      <c r="B160" s="239" t="s">
        <v>98</v>
      </c>
      <c r="C160" s="52"/>
      <c r="D160" s="216"/>
      <c r="E160" s="217"/>
      <c r="F160" s="217"/>
      <c r="G160" s="218"/>
      <c r="H160" s="128"/>
      <c r="I160" s="241"/>
      <c r="J160" s="241"/>
      <c r="K160" s="129"/>
      <c r="L160" s="216">
        <v>2</v>
      </c>
      <c r="M160" s="217">
        <v>0</v>
      </c>
      <c r="N160" s="217" t="s">
        <v>17</v>
      </c>
      <c r="O160" s="218">
        <v>3</v>
      </c>
      <c r="P160" s="216"/>
      <c r="Q160" s="217"/>
      <c r="R160" s="217"/>
      <c r="S160" s="218"/>
      <c r="T160" s="216"/>
      <c r="U160" s="217"/>
      <c r="V160" s="217"/>
      <c r="W160" s="218"/>
      <c r="X160" s="216"/>
      <c r="Y160" s="217"/>
      <c r="Z160" s="217"/>
      <c r="AA160" s="218"/>
      <c r="AB160" s="65" t="s">
        <v>22</v>
      </c>
      <c r="AC160" s="113" t="s">
        <v>431</v>
      </c>
    </row>
    <row r="161" spans="1:36" s="7" customFormat="1" ht="14.1" hidden="1" customHeight="1" x14ac:dyDescent="0.2">
      <c r="A161" s="243" t="s">
        <v>299</v>
      </c>
      <c r="B161" s="225" t="s">
        <v>42</v>
      </c>
      <c r="C161" s="107"/>
      <c r="D161" s="10"/>
      <c r="E161" s="217"/>
      <c r="F161" s="217"/>
      <c r="G161" s="218"/>
      <c r="H161" s="228">
        <v>2</v>
      </c>
      <c r="I161" s="229">
        <v>0</v>
      </c>
      <c r="J161" s="230" t="s">
        <v>17</v>
      </c>
      <c r="K161" s="226">
        <v>2</v>
      </c>
      <c r="L161" s="222"/>
      <c r="M161" s="223"/>
      <c r="N161" s="223"/>
      <c r="O161" s="224"/>
      <c r="P161" s="222"/>
      <c r="Q161" s="223"/>
      <c r="R161" s="223"/>
      <c r="S161" s="224"/>
      <c r="T161" s="222"/>
      <c r="U161" s="223"/>
      <c r="V161" s="223"/>
      <c r="W161" s="224"/>
      <c r="X161" s="222"/>
      <c r="Y161" s="223"/>
      <c r="Z161" s="223"/>
      <c r="AA161" s="224"/>
      <c r="AB161" s="231" t="s">
        <v>22</v>
      </c>
      <c r="AC161" s="227" t="s">
        <v>417</v>
      </c>
    </row>
    <row r="162" spans="1:36" ht="14.1" hidden="1" customHeight="1" x14ac:dyDescent="0.2">
      <c r="A162" s="244" t="s">
        <v>300</v>
      </c>
      <c r="B162" s="225" t="s">
        <v>105</v>
      </c>
      <c r="C162" s="63"/>
      <c r="D162" s="30"/>
      <c r="E162" s="24"/>
      <c r="F162" s="24"/>
      <c r="G162" s="25"/>
      <c r="H162" s="30"/>
      <c r="I162" s="24"/>
      <c r="J162" s="24"/>
      <c r="K162" s="25"/>
      <c r="L162" s="30"/>
      <c r="M162" s="24"/>
      <c r="N162" s="24"/>
      <c r="O162" s="25"/>
      <c r="P162" s="30">
        <v>2</v>
      </c>
      <c r="Q162" s="24">
        <v>0</v>
      </c>
      <c r="R162" s="24" t="s">
        <v>17</v>
      </c>
      <c r="S162" s="25">
        <v>3</v>
      </c>
      <c r="T162" s="30"/>
      <c r="U162" s="24"/>
      <c r="V162" s="24"/>
      <c r="W162" s="25"/>
      <c r="X162" s="23"/>
      <c r="Y162" s="24"/>
      <c r="Z162" s="24"/>
      <c r="AA162" s="25"/>
      <c r="AB162" s="231" t="s">
        <v>163</v>
      </c>
      <c r="AC162" s="109" t="s">
        <v>417</v>
      </c>
      <c r="AD162" s="7"/>
      <c r="AE162" s="7"/>
      <c r="AF162" s="7"/>
      <c r="AG162" s="7"/>
      <c r="AH162" s="7"/>
      <c r="AI162" s="7"/>
      <c r="AJ162" s="7"/>
    </row>
  </sheetData>
  <mergeCells count="86">
    <mergeCell ref="A67:AC67"/>
    <mergeCell ref="A61:B61"/>
    <mergeCell ref="A62:AC62"/>
    <mergeCell ref="A86:B86"/>
    <mergeCell ref="A66:AC66"/>
    <mergeCell ref="A88:AC88"/>
    <mergeCell ref="A91:AC91"/>
    <mergeCell ref="A96:B96"/>
    <mergeCell ref="A112:B112"/>
    <mergeCell ref="A98:AC98"/>
    <mergeCell ref="AB144:AB146"/>
    <mergeCell ref="D145:E145"/>
    <mergeCell ref="H145:I145"/>
    <mergeCell ref="L145:M145"/>
    <mergeCell ref="A51:AC51"/>
    <mergeCell ref="A54:B54"/>
    <mergeCell ref="A131:AC131"/>
    <mergeCell ref="A135:B135"/>
    <mergeCell ref="A136:AC136"/>
    <mergeCell ref="A138:B138"/>
    <mergeCell ref="A139:B139"/>
    <mergeCell ref="A126:AC126"/>
    <mergeCell ref="A130:B130"/>
    <mergeCell ref="A127:AC127"/>
    <mergeCell ref="A65:B65"/>
    <mergeCell ref="A83:AC83"/>
    <mergeCell ref="P145:Q145"/>
    <mergeCell ref="T145:U145"/>
    <mergeCell ref="X145:Y145"/>
    <mergeCell ref="C144:C146"/>
    <mergeCell ref="D144:G144"/>
    <mergeCell ref="H144:K144"/>
    <mergeCell ref="L144:O144"/>
    <mergeCell ref="P144:S144"/>
    <mergeCell ref="T144:W144"/>
    <mergeCell ref="X144:AA144"/>
    <mergeCell ref="A125:B125"/>
    <mergeCell ref="A76:B76"/>
    <mergeCell ref="A77:AC77"/>
    <mergeCell ref="A82:B82"/>
    <mergeCell ref="A105:AC105"/>
    <mergeCell ref="A111:B111"/>
    <mergeCell ref="A97:AC97"/>
    <mergeCell ref="A104:B104"/>
    <mergeCell ref="A113:AC113"/>
    <mergeCell ref="A114:AC114"/>
    <mergeCell ref="A95:B95"/>
    <mergeCell ref="A87:AC87"/>
    <mergeCell ref="A123:AC123"/>
    <mergeCell ref="A118:AC118"/>
    <mergeCell ref="A115:AC115"/>
    <mergeCell ref="A120:AC120"/>
    <mergeCell ref="A55:AC55"/>
    <mergeCell ref="A58:B58"/>
    <mergeCell ref="A59:AC59"/>
    <mergeCell ref="A23:AC23"/>
    <mergeCell ref="A24:AC24"/>
    <mergeCell ref="A39:AC39"/>
    <mergeCell ref="A49:B49"/>
    <mergeCell ref="A25:AC25"/>
    <mergeCell ref="A30:B30"/>
    <mergeCell ref="A31:AC31"/>
    <mergeCell ref="A37:B37"/>
    <mergeCell ref="A26:AC26"/>
    <mergeCell ref="A38:B38"/>
    <mergeCell ref="A50:AC50"/>
    <mergeCell ref="A1:AC1"/>
    <mergeCell ref="A2:AC2"/>
    <mergeCell ref="A3:AC3"/>
    <mergeCell ref="A4:AC4"/>
    <mergeCell ref="A5:AC5"/>
    <mergeCell ref="AC20:AC22"/>
    <mergeCell ref="C20:C22"/>
    <mergeCell ref="D20:G20"/>
    <mergeCell ref="H20:K20"/>
    <mergeCell ref="L20:O20"/>
    <mergeCell ref="P20:S20"/>
    <mergeCell ref="T20:W20"/>
    <mergeCell ref="X20:AA20"/>
    <mergeCell ref="AB20:AB22"/>
    <mergeCell ref="D21:E21"/>
    <mergeCell ref="H21:I21"/>
    <mergeCell ref="L21:M21"/>
    <mergeCell ref="P21:Q21"/>
    <mergeCell ref="T21:U21"/>
    <mergeCell ref="X21:Y21"/>
  </mergeCells>
  <printOptions horizontalCentered="1"/>
  <pageMargins left="0.39370078740157483" right="0.39370078740157483" top="0.59055118110236227" bottom="0.59055118110236227" header="0.11811023622047245" footer="0.51181102362204722"/>
  <pageSetup paperSize="8" scale="65" fitToHeight="0" orientation="landscape" r:id="rId1"/>
  <headerFooter alignWithMargins="0"/>
  <colBreaks count="1" manualBreakCount="1">
    <brk id="29" max="1048575" man="1"/>
  </colBreaks>
  <ignoredErrors>
    <ignoredError sqref="B10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7"/>
  <sheetViews>
    <sheetView view="pageBreakPreview" zoomScale="75" zoomScaleNormal="100" zoomScaleSheetLayoutView="75" workbookViewId="0">
      <selection activeCell="A34" sqref="A34"/>
    </sheetView>
  </sheetViews>
  <sheetFormatPr defaultRowHeight="12.75" x14ac:dyDescent="0.2"/>
  <cols>
    <col min="1" max="1" width="14.85546875" style="36" bestFit="1" customWidth="1"/>
    <col min="2" max="2" width="64.42578125" style="18" bestFit="1" customWidth="1"/>
    <col min="3" max="3" width="20.140625" style="31" bestFit="1" customWidth="1"/>
    <col min="4" max="4" width="3.5703125" style="19" customWidth="1"/>
    <col min="5" max="5" width="3.85546875" style="19" customWidth="1"/>
    <col min="6" max="6" width="5.28515625" style="19" bestFit="1" customWidth="1"/>
    <col min="7" max="7" width="5.140625" style="19" customWidth="1"/>
    <col min="8" max="8" width="4" style="19" bestFit="1" customWidth="1"/>
    <col min="9" max="9" width="3.42578125" style="19" bestFit="1" customWidth="1"/>
    <col min="10" max="10" width="5.28515625" style="19" bestFit="1" customWidth="1"/>
    <col min="11" max="11" width="5.140625" style="19" customWidth="1"/>
    <col min="12" max="13" width="3.28515625" style="19" customWidth="1"/>
    <col min="14" max="14" width="5.28515625" style="19" bestFit="1" customWidth="1"/>
    <col min="15" max="15" width="5.140625" style="19" customWidth="1"/>
    <col min="16" max="16" width="3.85546875" style="19" customWidth="1"/>
    <col min="17" max="17" width="3.28515625" style="19" customWidth="1"/>
    <col min="18" max="18" width="5.28515625" style="19" bestFit="1" customWidth="1"/>
    <col min="19" max="19" width="5.140625" style="19" customWidth="1"/>
    <col min="20" max="20" width="5.28515625" style="19" bestFit="1" customWidth="1"/>
    <col min="21" max="21" width="3.28515625" style="19" customWidth="1"/>
    <col min="22" max="22" width="5.28515625" style="19" bestFit="1" customWidth="1"/>
    <col min="23" max="23" width="5.140625" style="19" customWidth="1"/>
    <col min="24" max="24" width="4.5703125" style="19" customWidth="1"/>
    <col min="25" max="25" width="3.42578125" style="19" bestFit="1" customWidth="1"/>
    <col min="26" max="26" width="5.28515625" style="19" bestFit="1" customWidth="1"/>
    <col min="27" max="27" width="5.140625" style="19" customWidth="1"/>
    <col min="28" max="28" width="32.85546875" style="57" customWidth="1"/>
    <col min="29" max="29" width="30.140625" style="8" bestFit="1" customWidth="1"/>
    <col min="30" max="16384" width="9.140625" style="8"/>
  </cols>
  <sheetData>
    <row r="1" spans="1:35" ht="18" x14ac:dyDescent="0.2">
      <c r="A1" s="563" t="s">
        <v>0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  <c r="L1" s="563"/>
      <c r="M1" s="563"/>
      <c r="N1" s="563"/>
      <c r="O1" s="563"/>
      <c r="P1" s="563"/>
      <c r="Q1" s="563"/>
      <c r="R1" s="563"/>
      <c r="S1" s="563"/>
      <c r="T1" s="563"/>
      <c r="U1" s="563"/>
      <c r="V1" s="563"/>
      <c r="W1" s="563"/>
      <c r="X1" s="563"/>
      <c r="Y1" s="563"/>
      <c r="Z1" s="563"/>
      <c r="AA1" s="563"/>
      <c r="AB1" s="563"/>
      <c r="AC1" s="563"/>
    </row>
    <row r="2" spans="1:35" s="141" customFormat="1" ht="15.75" x14ac:dyDescent="0.2">
      <c r="A2" s="564" t="s">
        <v>32</v>
      </c>
      <c r="B2" s="564"/>
      <c r="C2" s="564"/>
      <c r="D2" s="564"/>
      <c r="E2" s="564"/>
      <c r="F2" s="564"/>
      <c r="G2" s="564"/>
      <c r="H2" s="564"/>
      <c r="I2" s="564"/>
      <c r="J2" s="564"/>
      <c r="K2" s="564"/>
      <c r="L2" s="564"/>
      <c r="M2" s="564"/>
      <c r="N2" s="564"/>
      <c r="O2" s="564"/>
      <c r="P2" s="564"/>
      <c r="Q2" s="564"/>
      <c r="R2" s="564"/>
      <c r="S2" s="564"/>
      <c r="T2" s="564"/>
      <c r="U2" s="564"/>
      <c r="V2" s="564"/>
      <c r="W2" s="564"/>
      <c r="X2" s="564"/>
      <c r="Y2" s="564"/>
      <c r="Z2" s="564"/>
      <c r="AA2" s="564"/>
      <c r="AB2" s="564"/>
      <c r="AC2" s="564"/>
    </row>
    <row r="3" spans="1:35" s="141" customFormat="1" ht="15.75" x14ac:dyDescent="0.2">
      <c r="A3" s="564" t="s">
        <v>210</v>
      </c>
      <c r="B3" s="564"/>
      <c r="C3" s="564"/>
      <c r="D3" s="564"/>
      <c r="E3" s="564"/>
      <c r="F3" s="564"/>
      <c r="G3" s="564"/>
      <c r="H3" s="564"/>
      <c r="I3" s="564"/>
      <c r="J3" s="564"/>
      <c r="K3" s="564"/>
      <c r="L3" s="564"/>
      <c r="M3" s="564"/>
      <c r="N3" s="564"/>
      <c r="O3" s="564"/>
      <c r="P3" s="564"/>
      <c r="Q3" s="564"/>
      <c r="R3" s="564"/>
      <c r="S3" s="564"/>
      <c r="T3" s="564"/>
      <c r="U3" s="564"/>
      <c r="V3" s="564"/>
      <c r="W3" s="564"/>
      <c r="X3" s="564"/>
      <c r="Y3" s="564"/>
      <c r="Z3" s="564"/>
      <c r="AA3" s="564"/>
      <c r="AB3" s="564"/>
      <c r="AC3" s="564"/>
    </row>
    <row r="4" spans="1:35" s="142" customFormat="1" ht="15" x14ac:dyDescent="0.2">
      <c r="A4" s="565" t="s">
        <v>1</v>
      </c>
      <c r="B4" s="565"/>
      <c r="C4" s="565"/>
      <c r="D4" s="565"/>
      <c r="E4" s="565"/>
      <c r="F4" s="565"/>
      <c r="G4" s="565"/>
      <c r="H4" s="565"/>
      <c r="I4" s="565"/>
      <c r="J4" s="565"/>
      <c r="K4" s="565"/>
      <c r="L4" s="565"/>
      <c r="M4" s="565"/>
      <c r="N4" s="565"/>
      <c r="O4" s="565"/>
      <c r="P4" s="565"/>
      <c r="Q4" s="565"/>
      <c r="R4" s="565"/>
      <c r="S4" s="565"/>
      <c r="T4" s="565"/>
      <c r="U4" s="565"/>
      <c r="V4" s="565"/>
      <c r="W4" s="565"/>
      <c r="X4" s="565"/>
      <c r="Y4" s="565"/>
      <c r="Z4" s="565"/>
      <c r="AA4" s="565"/>
      <c r="AB4" s="565"/>
      <c r="AC4" s="565"/>
    </row>
    <row r="5" spans="1:35" ht="14.25" x14ac:dyDescent="0.2">
      <c r="A5" s="566" t="s">
        <v>207</v>
      </c>
      <c r="B5" s="566"/>
      <c r="C5" s="566"/>
      <c r="D5" s="566"/>
      <c r="E5" s="566"/>
      <c r="F5" s="566"/>
      <c r="G5" s="566"/>
      <c r="H5" s="566"/>
      <c r="I5" s="566"/>
      <c r="J5" s="566"/>
      <c r="K5" s="566"/>
      <c r="L5" s="566"/>
      <c r="M5" s="566"/>
      <c r="N5" s="566"/>
      <c r="O5" s="566"/>
      <c r="P5" s="566"/>
      <c r="Q5" s="566"/>
      <c r="R5" s="566"/>
      <c r="S5" s="566"/>
      <c r="T5" s="566"/>
      <c r="U5" s="566"/>
      <c r="V5" s="566"/>
      <c r="W5" s="566"/>
      <c r="X5" s="566"/>
      <c r="Y5" s="566"/>
      <c r="Z5" s="566"/>
      <c r="AA5" s="566"/>
      <c r="AB5" s="566"/>
      <c r="AC5" s="566"/>
    </row>
    <row r="7" spans="1:35" ht="13.5" thickBot="1" x14ac:dyDescent="0.25">
      <c r="D7" s="29"/>
      <c r="E7" s="29"/>
      <c r="F7" s="29"/>
      <c r="G7" s="29"/>
      <c r="H7" s="163"/>
      <c r="I7" s="163"/>
      <c r="J7" s="29"/>
      <c r="K7" s="29"/>
    </row>
    <row r="8" spans="1:35" ht="15" thickBot="1" x14ac:dyDescent="0.25">
      <c r="A8" s="11"/>
      <c r="B8" s="144" t="s">
        <v>18</v>
      </c>
      <c r="C8" s="146" t="s">
        <v>126</v>
      </c>
      <c r="D8" s="139"/>
      <c r="E8" s="140"/>
      <c r="F8" s="140"/>
      <c r="G8" s="139"/>
      <c r="H8" s="140"/>
      <c r="I8" s="140"/>
      <c r="J8" s="139"/>
      <c r="K8" s="139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58"/>
      <c r="AC8" s="11"/>
      <c r="AD8" s="11"/>
      <c r="AE8" s="11"/>
      <c r="AF8" s="11"/>
      <c r="AG8" s="11"/>
      <c r="AH8" s="11"/>
      <c r="AI8" s="11"/>
    </row>
    <row r="9" spans="1:35" ht="14.25" x14ac:dyDescent="0.2">
      <c r="A9" s="11"/>
      <c r="B9" s="143" t="s">
        <v>113</v>
      </c>
      <c r="C9" s="145">
        <f>C38+C47</f>
        <v>62</v>
      </c>
      <c r="D9" s="139"/>
      <c r="E9" s="140"/>
      <c r="F9" s="140"/>
      <c r="G9" s="139"/>
      <c r="H9" s="140"/>
      <c r="I9" s="140"/>
      <c r="J9" s="139"/>
      <c r="K9" s="139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58"/>
      <c r="AC9" s="11"/>
      <c r="AD9" s="11"/>
      <c r="AE9" s="11"/>
      <c r="AF9" s="11"/>
      <c r="AG9" s="11"/>
      <c r="AH9" s="11"/>
      <c r="AI9" s="11"/>
    </row>
    <row r="10" spans="1:35" ht="14.25" x14ac:dyDescent="0.2">
      <c r="A10" s="11"/>
      <c r="B10" s="99" t="s">
        <v>112</v>
      </c>
      <c r="C10" s="100">
        <f>SUM(C74,C83,C91,C97,C107,C120)</f>
        <v>90</v>
      </c>
      <c r="D10" s="139"/>
      <c r="E10" s="140"/>
      <c r="F10" s="140"/>
      <c r="G10" s="139"/>
      <c r="H10" s="140"/>
      <c r="I10" s="140"/>
      <c r="J10" s="139"/>
      <c r="K10" s="139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58"/>
      <c r="AC10" s="11"/>
      <c r="AD10" s="11"/>
      <c r="AE10" s="11"/>
      <c r="AF10" s="11"/>
      <c r="AG10" s="11"/>
      <c r="AH10" s="11"/>
      <c r="AI10" s="11"/>
    </row>
    <row r="11" spans="1:35" ht="14.25" x14ac:dyDescent="0.2">
      <c r="A11" s="11"/>
      <c r="B11" s="99" t="s">
        <v>203</v>
      </c>
      <c r="C11" s="100">
        <f>C61</f>
        <v>4</v>
      </c>
      <c r="D11" s="139"/>
      <c r="E11" s="140"/>
      <c r="F11" s="140"/>
      <c r="G11" s="139"/>
      <c r="H11" s="140"/>
      <c r="I11" s="140"/>
      <c r="J11" s="139"/>
      <c r="K11" s="139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58"/>
      <c r="AC11" s="11"/>
      <c r="AD11" s="11"/>
      <c r="AE11" s="11"/>
      <c r="AF11" s="11"/>
      <c r="AG11" s="11"/>
      <c r="AH11" s="11"/>
      <c r="AI11" s="11"/>
    </row>
    <row r="12" spans="1:35" ht="14.25" x14ac:dyDescent="0.2">
      <c r="A12" s="11"/>
      <c r="B12" s="80" t="s">
        <v>114</v>
      </c>
      <c r="C12" s="100">
        <v>9</v>
      </c>
      <c r="D12" s="139"/>
      <c r="E12" s="139"/>
      <c r="F12" s="139"/>
      <c r="G12" s="139"/>
      <c r="H12" s="139"/>
      <c r="I12" s="139"/>
      <c r="J12" s="139"/>
      <c r="K12" s="139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58"/>
      <c r="AC12" s="11"/>
      <c r="AD12" s="11"/>
      <c r="AE12" s="11"/>
      <c r="AF12" s="11"/>
      <c r="AG12" s="11"/>
      <c r="AH12" s="11"/>
      <c r="AI12" s="11"/>
    </row>
    <row r="13" spans="1:35" ht="14.25" x14ac:dyDescent="0.2">
      <c r="A13" s="11"/>
      <c r="B13" s="80" t="s">
        <v>16</v>
      </c>
      <c r="C13" s="100">
        <v>10</v>
      </c>
      <c r="D13" s="139"/>
      <c r="E13" s="139"/>
      <c r="F13" s="139"/>
      <c r="G13" s="139"/>
      <c r="H13" s="139"/>
      <c r="I13" s="139"/>
      <c r="J13" s="139"/>
      <c r="K13" s="139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58"/>
      <c r="AC13" s="11"/>
      <c r="AD13" s="11"/>
      <c r="AE13" s="11"/>
      <c r="AF13" s="11"/>
      <c r="AG13" s="11"/>
      <c r="AH13" s="11"/>
      <c r="AI13" s="11"/>
    </row>
    <row r="14" spans="1:35" ht="15" thickBot="1" x14ac:dyDescent="0.25">
      <c r="A14" s="11"/>
      <c r="B14" s="80" t="s">
        <v>25</v>
      </c>
      <c r="C14" s="100">
        <v>5</v>
      </c>
      <c r="D14" s="139"/>
      <c r="E14" s="138"/>
      <c r="F14" s="138"/>
      <c r="G14" s="139"/>
      <c r="H14" s="138"/>
      <c r="I14" s="138"/>
      <c r="J14" s="139"/>
      <c r="K14" s="139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58"/>
      <c r="AC14" s="11"/>
      <c r="AD14" s="11"/>
      <c r="AE14" s="11"/>
      <c r="AF14" s="11"/>
      <c r="AG14" s="11"/>
      <c r="AH14" s="11"/>
      <c r="AI14" s="11"/>
    </row>
    <row r="15" spans="1:35" ht="13.5" thickBot="1" x14ac:dyDescent="0.25">
      <c r="A15" s="18"/>
      <c r="B15" s="17" t="s">
        <v>127</v>
      </c>
      <c r="C15" s="101">
        <f>SUM(C9:C14)</f>
        <v>180</v>
      </c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C15" s="18"/>
      <c r="AD15" s="18"/>
      <c r="AE15" s="18"/>
      <c r="AF15" s="18"/>
      <c r="AG15" s="18"/>
      <c r="AH15" s="18"/>
      <c r="AI15" s="36"/>
    </row>
    <row r="18" spans="1:29" ht="13.5" thickBot="1" x14ac:dyDescent="0.25"/>
    <row r="19" spans="1:29" s="1" customFormat="1" x14ac:dyDescent="0.2">
      <c r="A19" s="167" t="s">
        <v>12</v>
      </c>
      <c r="B19" s="167" t="s">
        <v>2</v>
      </c>
      <c r="C19" s="552" t="s">
        <v>15</v>
      </c>
      <c r="D19" s="555" t="s">
        <v>3</v>
      </c>
      <c r="E19" s="556"/>
      <c r="F19" s="556"/>
      <c r="G19" s="557"/>
      <c r="H19" s="555" t="s">
        <v>7</v>
      </c>
      <c r="I19" s="556"/>
      <c r="J19" s="556"/>
      <c r="K19" s="557"/>
      <c r="L19" s="555" t="s">
        <v>8</v>
      </c>
      <c r="M19" s="556"/>
      <c r="N19" s="556"/>
      <c r="O19" s="557"/>
      <c r="P19" s="555" t="s">
        <v>9</v>
      </c>
      <c r="Q19" s="556"/>
      <c r="R19" s="556"/>
      <c r="S19" s="557"/>
      <c r="T19" s="555" t="s">
        <v>10</v>
      </c>
      <c r="U19" s="556"/>
      <c r="V19" s="556"/>
      <c r="W19" s="557"/>
      <c r="X19" s="555" t="s">
        <v>11</v>
      </c>
      <c r="Y19" s="556"/>
      <c r="Z19" s="556"/>
      <c r="AA19" s="557"/>
      <c r="AB19" s="558" t="s">
        <v>13</v>
      </c>
      <c r="AC19" s="167" t="s">
        <v>136</v>
      </c>
    </row>
    <row r="20" spans="1:29" s="1" customFormat="1" x14ac:dyDescent="0.2">
      <c r="A20" s="168"/>
      <c r="B20" s="168"/>
      <c r="C20" s="553"/>
      <c r="D20" s="561" t="s">
        <v>14</v>
      </c>
      <c r="E20" s="562"/>
      <c r="F20" s="12" t="s">
        <v>130</v>
      </c>
      <c r="G20" s="13" t="s">
        <v>6</v>
      </c>
      <c r="H20" s="561" t="s">
        <v>14</v>
      </c>
      <c r="I20" s="562"/>
      <c r="J20" s="12" t="s">
        <v>130</v>
      </c>
      <c r="K20" s="13" t="s">
        <v>6</v>
      </c>
      <c r="L20" s="561" t="s">
        <v>14</v>
      </c>
      <c r="M20" s="562"/>
      <c r="N20" s="12" t="s">
        <v>130</v>
      </c>
      <c r="O20" s="13" t="s">
        <v>6</v>
      </c>
      <c r="P20" s="561" t="s">
        <v>14</v>
      </c>
      <c r="Q20" s="562"/>
      <c r="R20" s="12" t="s">
        <v>130</v>
      </c>
      <c r="S20" s="13" t="s">
        <v>6</v>
      </c>
      <c r="T20" s="561" t="s">
        <v>14</v>
      </c>
      <c r="U20" s="562"/>
      <c r="V20" s="12" t="s">
        <v>130</v>
      </c>
      <c r="W20" s="13" t="s">
        <v>6</v>
      </c>
      <c r="X20" s="561" t="s">
        <v>14</v>
      </c>
      <c r="Y20" s="562"/>
      <c r="Z20" s="12" t="s">
        <v>130</v>
      </c>
      <c r="AA20" s="13" t="s">
        <v>6</v>
      </c>
      <c r="AB20" s="559"/>
      <c r="AC20" s="168"/>
    </row>
    <row r="21" spans="1:29" s="1" customFormat="1" ht="13.5" thickBot="1" x14ac:dyDescent="0.25">
      <c r="A21" s="169"/>
      <c r="B21" s="169"/>
      <c r="C21" s="554"/>
      <c r="D21" s="14" t="s">
        <v>4</v>
      </c>
      <c r="E21" s="15" t="s">
        <v>5</v>
      </c>
      <c r="F21" s="15"/>
      <c r="G21" s="16"/>
      <c r="H21" s="15" t="s">
        <v>4</v>
      </c>
      <c r="I21" s="15" t="s">
        <v>5</v>
      </c>
      <c r="J21" s="15"/>
      <c r="K21" s="16"/>
      <c r="L21" s="15" t="s">
        <v>4</v>
      </c>
      <c r="M21" s="15" t="s">
        <v>5</v>
      </c>
      <c r="N21" s="15"/>
      <c r="O21" s="16"/>
      <c r="P21" s="15" t="s">
        <v>4</v>
      </c>
      <c r="Q21" s="15" t="s">
        <v>5</v>
      </c>
      <c r="R21" s="15"/>
      <c r="S21" s="16"/>
      <c r="T21" s="15" t="s">
        <v>4</v>
      </c>
      <c r="U21" s="15" t="s">
        <v>5</v>
      </c>
      <c r="V21" s="15"/>
      <c r="W21" s="16"/>
      <c r="X21" s="15" t="s">
        <v>4</v>
      </c>
      <c r="Y21" s="15" t="s">
        <v>5</v>
      </c>
      <c r="Z21" s="15"/>
      <c r="AA21" s="16"/>
      <c r="AB21" s="560"/>
      <c r="AC21" s="169"/>
    </row>
    <row r="22" spans="1:29" s="147" customFormat="1" ht="16.5" thickBot="1" x14ac:dyDescent="0.25">
      <c r="A22" s="637" t="s">
        <v>135</v>
      </c>
      <c r="B22" s="638"/>
      <c r="C22" s="638"/>
      <c r="D22" s="638"/>
      <c r="E22" s="638"/>
      <c r="F22" s="638"/>
      <c r="G22" s="638"/>
      <c r="H22" s="638"/>
      <c r="I22" s="638"/>
      <c r="J22" s="638"/>
      <c r="K22" s="638"/>
      <c r="L22" s="638"/>
      <c r="M22" s="638"/>
      <c r="N22" s="638"/>
      <c r="O22" s="638"/>
      <c r="P22" s="638"/>
      <c r="Q22" s="638"/>
      <c r="R22" s="638"/>
      <c r="S22" s="638"/>
      <c r="T22" s="638"/>
      <c r="U22" s="638"/>
      <c r="V22" s="638"/>
      <c r="W22" s="638"/>
      <c r="X22" s="638"/>
      <c r="Y22" s="638"/>
      <c r="Z22" s="638"/>
      <c r="AA22" s="638"/>
      <c r="AB22" s="638"/>
      <c r="AC22" s="639"/>
    </row>
    <row r="23" spans="1:29" s="7" customFormat="1" ht="15.75" thickBot="1" x14ac:dyDescent="0.25">
      <c r="A23" s="586" t="s">
        <v>20</v>
      </c>
      <c r="B23" s="587"/>
      <c r="C23" s="587"/>
      <c r="D23" s="587"/>
      <c r="E23" s="587"/>
      <c r="F23" s="587"/>
      <c r="G23" s="587"/>
      <c r="H23" s="646"/>
      <c r="I23" s="646"/>
      <c r="J23" s="646"/>
      <c r="K23" s="646"/>
      <c r="L23" s="587"/>
      <c r="M23" s="587"/>
      <c r="N23" s="587"/>
      <c r="O23" s="587"/>
      <c r="P23" s="646"/>
      <c r="Q23" s="646"/>
      <c r="R23" s="646"/>
      <c r="S23" s="646"/>
      <c r="T23" s="587"/>
      <c r="U23" s="587"/>
      <c r="V23" s="587"/>
      <c r="W23" s="587"/>
      <c r="X23" s="646"/>
      <c r="Y23" s="646"/>
      <c r="Z23" s="646"/>
      <c r="AA23" s="646"/>
      <c r="AB23" s="587"/>
      <c r="AC23" s="590"/>
    </row>
    <row r="24" spans="1:29" s="7" customFormat="1" ht="15.75" thickBot="1" x14ac:dyDescent="0.25">
      <c r="A24" s="586" t="s">
        <v>33</v>
      </c>
      <c r="B24" s="587"/>
      <c r="C24" s="587"/>
      <c r="D24" s="587"/>
      <c r="E24" s="587"/>
      <c r="F24" s="587"/>
      <c r="G24" s="587"/>
      <c r="H24" s="588"/>
      <c r="I24" s="588"/>
      <c r="J24" s="588"/>
      <c r="K24" s="588"/>
      <c r="L24" s="587"/>
      <c r="M24" s="587"/>
      <c r="N24" s="587"/>
      <c r="O24" s="587"/>
      <c r="P24" s="588"/>
      <c r="Q24" s="588"/>
      <c r="R24" s="588"/>
      <c r="S24" s="588"/>
      <c r="T24" s="587"/>
      <c r="U24" s="587"/>
      <c r="V24" s="587"/>
      <c r="W24" s="587"/>
      <c r="X24" s="588"/>
      <c r="Y24" s="588"/>
      <c r="Z24" s="588"/>
      <c r="AA24" s="588"/>
      <c r="AB24" s="587"/>
      <c r="AC24" s="590"/>
    </row>
    <row r="25" spans="1:29" s="7" customFormat="1" ht="14.1" customHeight="1" x14ac:dyDescent="0.2">
      <c r="A25" s="42" t="s">
        <v>211</v>
      </c>
      <c r="B25" s="340" t="s">
        <v>30</v>
      </c>
      <c r="C25" s="72"/>
      <c r="D25" s="3">
        <v>4</v>
      </c>
      <c r="E25" s="3">
        <v>0</v>
      </c>
      <c r="F25" s="3" t="s">
        <v>17</v>
      </c>
      <c r="G25" s="4">
        <v>5</v>
      </c>
      <c r="H25" s="2"/>
      <c r="I25" s="3"/>
      <c r="J25" s="3"/>
      <c r="K25" s="4"/>
      <c r="L25" s="2"/>
      <c r="M25" s="3"/>
      <c r="N25" s="3"/>
      <c r="O25" s="4"/>
      <c r="P25" s="2"/>
      <c r="Q25" s="3"/>
      <c r="R25" s="3"/>
      <c r="S25" s="4"/>
      <c r="T25" s="2"/>
      <c r="U25" s="3"/>
      <c r="V25" s="3"/>
      <c r="W25" s="4"/>
      <c r="X25" s="2"/>
      <c r="Y25" s="3"/>
      <c r="Z25" s="3"/>
      <c r="AA25" s="4"/>
      <c r="AB25" s="45" t="s">
        <v>22</v>
      </c>
      <c r="AC25" s="108" t="s">
        <v>34</v>
      </c>
    </row>
    <row r="26" spans="1:29" s="7" customFormat="1" ht="14.1" customHeight="1" x14ac:dyDescent="0.2">
      <c r="A26" s="243" t="s">
        <v>212</v>
      </c>
      <c r="B26" s="341" t="s">
        <v>35</v>
      </c>
      <c r="C26" s="44"/>
      <c r="D26" s="222">
        <v>2</v>
      </c>
      <c r="E26" s="223">
        <v>0</v>
      </c>
      <c r="F26" s="223" t="s">
        <v>17</v>
      </c>
      <c r="G26" s="224">
        <v>2</v>
      </c>
      <c r="H26" s="228"/>
      <c r="I26" s="229"/>
      <c r="J26" s="230"/>
      <c r="K26" s="226"/>
      <c r="L26" s="222"/>
      <c r="M26" s="223"/>
      <c r="N26" s="223"/>
      <c r="O26" s="224"/>
      <c r="P26" s="222"/>
      <c r="Q26" s="223"/>
      <c r="R26" s="223"/>
      <c r="S26" s="224"/>
      <c r="T26" s="222"/>
      <c r="U26" s="223"/>
      <c r="V26" s="223"/>
      <c r="W26" s="224"/>
      <c r="X26" s="222"/>
      <c r="Y26" s="223"/>
      <c r="Z26" s="223"/>
      <c r="AA26" s="224"/>
      <c r="AB26" s="231" t="s">
        <v>160</v>
      </c>
      <c r="AC26" s="109" t="s">
        <v>29</v>
      </c>
    </row>
    <row r="27" spans="1:29" s="7" customFormat="1" ht="14.1" customHeight="1" x14ac:dyDescent="0.2">
      <c r="A27" s="243" t="s">
        <v>213</v>
      </c>
      <c r="B27" s="341" t="s">
        <v>36</v>
      </c>
      <c r="C27" s="107"/>
      <c r="D27" s="10">
        <v>4</v>
      </c>
      <c r="E27" s="217">
        <v>0</v>
      </c>
      <c r="F27" s="217" t="s">
        <v>17</v>
      </c>
      <c r="G27" s="218">
        <v>5</v>
      </c>
      <c r="H27" s="228"/>
      <c r="I27" s="229"/>
      <c r="J27" s="230"/>
      <c r="K27" s="226"/>
      <c r="L27" s="222"/>
      <c r="M27" s="223"/>
      <c r="N27" s="223"/>
      <c r="O27" s="224"/>
      <c r="P27" s="222"/>
      <c r="Q27" s="223"/>
      <c r="R27" s="223"/>
      <c r="S27" s="224"/>
      <c r="T27" s="222"/>
      <c r="U27" s="223"/>
      <c r="V27" s="223"/>
      <c r="W27" s="224"/>
      <c r="X27" s="222"/>
      <c r="Y27" s="223"/>
      <c r="Z27" s="223"/>
      <c r="AA27" s="224"/>
      <c r="AB27" s="231" t="s">
        <v>22</v>
      </c>
      <c r="AC27" s="109" t="s">
        <v>26</v>
      </c>
    </row>
    <row r="28" spans="1:29" s="7" customFormat="1" ht="14.1" customHeight="1" x14ac:dyDescent="0.2">
      <c r="A28" s="243" t="s">
        <v>214</v>
      </c>
      <c r="B28" s="341" t="s">
        <v>37</v>
      </c>
      <c r="C28" s="107"/>
      <c r="D28" s="10">
        <v>2</v>
      </c>
      <c r="E28" s="217">
        <v>2</v>
      </c>
      <c r="F28" s="217" t="s">
        <v>17</v>
      </c>
      <c r="G28" s="218">
        <v>5</v>
      </c>
      <c r="H28" s="228"/>
      <c r="I28" s="229"/>
      <c r="J28" s="230"/>
      <c r="K28" s="226"/>
      <c r="L28" s="222"/>
      <c r="M28" s="223"/>
      <c r="N28" s="223"/>
      <c r="O28" s="224"/>
      <c r="P28" s="222"/>
      <c r="Q28" s="223"/>
      <c r="R28" s="223"/>
      <c r="S28" s="224"/>
      <c r="T28" s="222"/>
      <c r="U28" s="223"/>
      <c r="V28" s="223"/>
      <c r="W28" s="224"/>
      <c r="X28" s="222"/>
      <c r="Y28" s="223"/>
      <c r="Z28" s="223"/>
      <c r="AA28" s="224"/>
      <c r="AB28" s="231" t="s">
        <v>22</v>
      </c>
      <c r="AC28" s="109" t="s">
        <v>26</v>
      </c>
    </row>
    <row r="29" spans="1:29" s="275" customFormat="1" x14ac:dyDescent="0.2">
      <c r="A29" s="260"/>
      <c r="B29" s="339" t="s">
        <v>168</v>
      </c>
      <c r="C29" s="264"/>
      <c r="D29" s="268">
        <v>2</v>
      </c>
      <c r="E29" s="269">
        <v>0</v>
      </c>
      <c r="F29" s="270" t="s">
        <v>17</v>
      </c>
      <c r="G29" s="271">
        <v>2</v>
      </c>
      <c r="H29" s="268"/>
      <c r="I29" s="269"/>
      <c r="J29" s="270"/>
      <c r="K29" s="271"/>
      <c r="L29" s="249"/>
      <c r="M29" s="272"/>
      <c r="N29" s="272"/>
      <c r="O29" s="252"/>
      <c r="P29" s="249"/>
      <c r="Q29" s="272"/>
      <c r="R29" s="272"/>
      <c r="S29" s="252"/>
      <c r="T29" s="249"/>
      <c r="U29" s="272"/>
      <c r="V29" s="272"/>
      <c r="W29" s="252"/>
      <c r="X29" s="249"/>
      <c r="Y29" s="272"/>
      <c r="Z29" s="272"/>
      <c r="AA29" s="252"/>
      <c r="AB29" s="273" t="s">
        <v>161</v>
      </c>
      <c r="AC29" s="274" t="s">
        <v>301</v>
      </c>
    </row>
    <row r="30" spans="1:29" s="275" customFormat="1" ht="14.1" customHeight="1" x14ac:dyDescent="0.2">
      <c r="A30" s="260"/>
      <c r="B30" s="339" t="s">
        <v>169</v>
      </c>
      <c r="C30" s="264"/>
      <c r="D30" s="265"/>
      <c r="E30" s="266"/>
      <c r="F30" s="266"/>
      <c r="G30" s="267"/>
      <c r="H30" s="268">
        <v>2</v>
      </c>
      <c r="I30" s="269">
        <v>0</v>
      </c>
      <c r="J30" s="270" t="s">
        <v>17</v>
      </c>
      <c r="K30" s="271">
        <v>2</v>
      </c>
      <c r="L30" s="249"/>
      <c r="M30" s="272"/>
      <c r="N30" s="272"/>
      <c r="O30" s="252"/>
      <c r="P30" s="249"/>
      <c r="Q30" s="272"/>
      <c r="R30" s="272"/>
      <c r="S30" s="252"/>
      <c r="T30" s="249"/>
      <c r="U30" s="272"/>
      <c r="V30" s="272"/>
      <c r="W30" s="252"/>
      <c r="X30" s="249"/>
      <c r="Y30" s="272"/>
      <c r="Z30" s="272"/>
      <c r="AA30" s="252"/>
      <c r="AB30" s="273" t="s">
        <v>161</v>
      </c>
      <c r="AC30" s="274" t="s">
        <v>301</v>
      </c>
    </row>
    <row r="31" spans="1:29" s="7" customFormat="1" ht="14.1" customHeight="1" x14ac:dyDescent="0.2">
      <c r="A31" s="243"/>
      <c r="B31" s="348" t="s">
        <v>197</v>
      </c>
      <c r="C31" s="107"/>
      <c r="D31" s="10"/>
      <c r="E31" s="217"/>
      <c r="F31" s="217"/>
      <c r="G31" s="218"/>
      <c r="H31" s="228"/>
      <c r="I31" s="229"/>
      <c r="J31" s="230"/>
      <c r="K31" s="226"/>
      <c r="L31" s="222"/>
      <c r="M31" s="223"/>
      <c r="N31" s="223"/>
      <c r="O31" s="224"/>
      <c r="P31" s="249">
        <v>3</v>
      </c>
      <c r="Q31" s="272">
        <v>0</v>
      </c>
      <c r="R31" s="272" t="s">
        <v>17</v>
      </c>
      <c r="S31" s="252">
        <v>4</v>
      </c>
      <c r="T31" s="222"/>
      <c r="U31" s="223"/>
      <c r="V31" s="223"/>
      <c r="W31" s="224"/>
      <c r="X31" s="222"/>
      <c r="Y31" s="223"/>
      <c r="Z31" s="223"/>
      <c r="AA31" s="224"/>
      <c r="AB31" s="273" t="s">
        <v>160</v>
      </c>
      <c r="AC31" s="288" t="s">
        <v>202</v>
      </c>
    </row>
    <row r="32" spans="1:29" s="7" customFormat="1" ht="14.1" customHeight="1" x14ac:dyDescent="0.2">
      <c r="A32" s="243"/>
      <c r="B32" s="338" t="s">
        <v>196</v>
      </c>
      <c r="C32" s="107"/>
      <c r="D32" s="10"/>
      <c r="E32" s="217"/>
      <c r="F32" s="217"/>
      <c r="G32" s="218"/>
      <c r="H32" s="268">
        <v>2</v>
      </c>
      <c r="I32" s="269">
        <v>2</v>
      </c>
      <c r="J32" s="270" t="s">
        <v>17</v>
      </c>
      <c r="K32" s="271">
        <v>5</v>
      </c>
      <c r="L32" s="222"/>
      <c r="M32" s="223"/>
      <c r="N32" s="223"/>
      <c r="O32" s="224"/>
      <c r="P32" s="222"/>
      <c r="Q32" s="223"/>
      <c r="R32" s="223"/>
      <c r="S32" s="224"/>
      <c r="T32" s="222"/>
      <c r="U32" s="223"/>
      <c r="V32" s="223"/>
      <c r="W32" s="224"/>
      <c r="X32" s="222"/>
      <c r="Y32" s="223"/>
      <c r="Z32" s="223"/>
      <c r="AA32" s="224"/>
      <c r="AB32" s="231" t="s">
        <v>162</v>
      </c>
      <c r="AC32" s="109" t="s">
        <v>39</v>
      </c>
    </row>
    <row r="33" spans="1:29" s="7" customFormat="1" ht="14.1" customHeight="1" x14ac:dyDescent="0.2">
      <c r="A33" s="243" t="s">
        <v>215</v>
      </c>
      <c r="B33" s="352" t="s">
        <v>41</v>
      </c>
      <c r="C33" s="107"/>
      <c r="D33" s="10"/>
      <c r="E33" s="217"/>
      <c r="F33" s="217"/>
      <c r="G33" s="218"/>
      <c r="H33" s="228"/>
      <c r="I33" s="229"/>
      <c r="J33" s="230"/>
      <c r="K33" s="226"/>
      <c r="L33" s="222"/>
      <c r="M33" s="223"/>
      <c r="N33" s="223"/>
      <c r="O33" s="224"/>
      <c r="P33" s="222"/>
      <c r="Q33" s="223"/>
      <c r="R33" s="223"/>
      <c r="S33" s="224"/>
      <c r="T33" s="222"/>
      <c r="U33" s="223"/>
      <c r="V33" s="223"/>
      <c r="W33" s="224"/>
      <c r="X33" s="222">
        <v>2</v>
      </c>
      <c r="Y33" s="223">
        <v>0</v>
      </c>
      <c r="Z33" s="223" t="s">
        <v>17</v>
      </c>
      <c r="AA33" s="224">
        <v>3</v>
      </c>
      <c r="AB33" s="231" t="s">
        <v>22</v>
      </c>
      <c r="AC33" s="109" t="s">
        <v>26</v>
      </c>
    </row>
    <row r="34" spans="1:29" s="275" customFormat="1" ht="14.1" customHeight="1" x14ac:dyDescent="0.2">
      <c r="A34" s="260"/>
      <c r="B34" s="339" t="s">
        <v>198</v>
      </c>
      <c r="C34" s="264"/>
      <c r="D34" s="265"/>
      <c r="E34" s="266"/>
      <c r="F34" s="266"/>
      <c r="G34" s="267"/>
      <c r="H34" s="268">
        <v>2</v>
      </c>
      <c r="I34" s="269">
        <v>0</v>
      </c>
      <c r="J34" s="270" t="s">
        <v>17</v>
      </c>
      <c r="K34" s="271">
        <v>2</v>
      </c>
      <c r="L34" s="249"/>
      <c r="M34" s="272"/>
      <c r="N34" s="272"/>
      <c r="O34" s="252"/>
      <c r="P34" s="249"/>
      <c r="Q34" s="272"/>
      <c r="R34" s="272"/>
      <c r="S34" s="252"/>
      <c r="T34" s="249"/>
      <c r="U34" s="272"/>
      <c r="V34" s="272"/>
      <c r="W34" s="252"/>
      <c r="X34" s="249"/>
      <c r="Y34" s="272"/>
      <c r="Z34" s="272"/>
      <c r="AA34" s="252"/>
      <c r="AB34" s="273" t="s">
        <v>162</v>
      </c>
      <c r="AC34" s="274" t="s">
        <v>199</v>
      </c>
    </row>
    <row r="35" spans="1:29" s="7" customFormat="1" ht="14.1" customHeight="1" x14ac:dyDescent="0.2">
      <c r="A35" s="243" t="s">
        <v>216</v>
      </c>
      <c r="B35" s="339" t="s">
        <v>302</v>
      </c>
      <c r="C35" s="107"/>
      <c r="D35" s="222">
        <v>2</v>
      </c>
      <c r="E35" s="223">
        <v>0</v>
      </c>
      <c r="F35" s="223" t="s">
        <v>17</v>
      </c>
      <c r="G35" s="224">
        <v>2</v>
      </c>
      <c r="H35" s="228"/>
      <c r="I35" s="229"/>
      <c r="J35" s="230"/>
      <c r="K35" s="226"/>
      <c r="L35" s="222"/>
      <c r="M35" s="223"/>
      <c r="N35" s="223"/>
      <c r="O35" s="224"/>
      <c r="P35" s="222"/>
      <c r="Q35" s="223"/>
      <c r="R35" s="223"/>
      <c r="S35" s="224"/>
      <c r="T35" s="222"/>
      <c r="U35" s="223"/>
      <c r="V35" s="223"/>
      <c r="W35" s="224"/>
      <c r="X35" s="222"/>
      <c r="Y35" s="223"/>
      <c r="Z35" s="223"/>
      <c r="AA35" s="224"/>
      <c r="AB35" s="231" t="s">
        <v>163</v>
      </c>
      <c r="AC35" s="227" t="s">
        <v>157</v>
      </c>
    </row>
    <row r="36" spans="1:29" s="7" customFormat="1" ht="14.1" customHeight="1" x14ac:dyDescent="0.2">
      <c r="A36" s="243"/>
      <c r="B36" s="339" t="s">
        <v>194</v>
      </c>
      <c r="C36" s="107"/>
      <c r="D36" s="10"/>
      <c r="E36" s="217"/>
      <c r="F36" s="217"/>
      <c r="G36" s="218"/>
      <c r="H36" s="268">
        <v>2</v>
      </c>
      <c r="I36" s="269">
        <v>0</v>
      </c>
      <c r="J36" s="270" t="s">
        <v>17</v>
      </c>
      <c r="K36" s="271">
        <v>3</v>
      </c>
      <c r="L36" s="222"/>
      <c r="M36" s="223"/>
      <c r="N36" s="223"/>
      <c r="O36" s="224"/>
      <c r="P36" s="222"/>
      <c r="Q36" s="223"/>
      <c r="R36" s="223"/>
      <c r="S36" s="224"/>
      <c r="T36" s="222"/>
      <c r="U36" s="223"/>
      <c r="V36" s="223"/>
      <c r="W36" s="224"/>
      <c r="X36" s="222"/>
      <c r="Y36" s="223"/>
      <c r="Z36" s="223"/>
      <c r="AA36" s="224"/>
      <c r="AB36" s="231" t="s">
        <v>22</v>
      </c>
      <c r="AC36" s="109" t="s">
        <v>28</v>
      </c>
    </row>
    <row r="37" spans="1:29" s="7" customFormat="1" ht="14.1" customHeight="1" thickBot="1" x14ac:dyDescent="0.25">
      <c r="A37" s="164"/>
      <c r="B37" s="342" t="s">
        <v>195</v>
      </c>
      <c r="C37" s="306"/>
      <c r="D37" s="10"/>
      <c r="E37" s="217"/>
      <c r="F37" s="217"/>
      <c r="G37" s="218"/>
      <c r="H37" s="319">
        <v>2</v>
      </c>
      <c r="I37" s="299">
        <v>0</v>
      </c>
      <c r="J37" s="320" t="s">
        <v>17</v>
      </c>
      <c r="K37" s="300">
        <v>2</v>
      </c>
      <c r="L37" s="10"/>
      <c r="M37" s="217"/>
      <c r="N37" s="217"/>
      <c r="O37" s="218"/>
      <c r="P37" s="10"/>
      <c r="Q37" s="217"/>
      <c r="R37" s="217"/>
      <c r="S37" s="218"/>
      <c r="T37" s="10"/>
      <c r="U37" s="217"/>
      <c r="V37" s="217"/>
      <c r="W37" s="218"/>
      <c r="X37" s="10"/>
      <c r="Y37" s="217"/>
      <c r="Z37" s="217"/>
      <c r="AA37" s="218"/>
      <c r="AB37" s="65" t="s">
        <v>19</v>
      </c>
      <c r="AC37" s="113" t="s">
        <v>23</v>
      </c>
    </row>
    <row r="38" spans="1:29" s="7" customFormat="1" ht="14.1" customHeight="1" thickBot="1" x14ac:dyDescent="0.25">
      <c r="A38" s="571" t="s">
        <v>128</v>
      </c>
      <c r="B38" s="572"/>
      <c r="C38" s="310">
        <f>SUM(G38,K38,O38,S38,W38,AA38)</f>
        <v>42</v>
      </c>
      <c r="D38" s="309">
        <f>SUM(D25:D37)</f>
        <v>16</v>
      </c>
      <c r="E38" s="307">
        <f t="shared" ref="E38:I38" si="0">SUM(E25:E37)</f>
        <v>2</v>
      </c>
      <c r="F38" s="307"/>
      <c r="G38" s="307">
        <f t="shared" si="0"/>
        <v>21</v>
      </c>
      <c r="H38" s="307">
        <f t="shared" si="0"/>
        <v>10</v>
      </c>
      <c r="I38" s="307">
        <f t="shared" si="0"/>
        <v>2</v>
      </c>
      <c r="J38" s="307"/>
      <c r="K38" s="307">
        <f t="shared" ref="K38" si="1">SUM(K25:K37)</f>
        <v>14</v>
      </c>
      <c r="L38" s="307">
        <f t="shared" ref="L38" si="2">SUM(L25:L37)</f>
        <v>0</v>
      </c>
      <c r="M38" s="307">
        <f t="shared" ref="M38" si="3">SUM(M25:M37)</f>
        <v>0</v>
      </c>
      <c r="N38" s="307"/>
      <c r="O38" s="307">
        <f t="shared" ref="O38:P38" si="4">SUM(O25:O37)</f>
        <v>0</v>
      </c>
      <c r="P38" s="307">
        <f t="shared" si="4"/>
        <v>3</v>
      </c>
      <c r="Q38" s="307">
        <f t="shared" ref="Q38" si="5">SUM(Q25:Q37)</f>
        <v>0</v>
      </c>
      <c r="R38" s="307"/>
      <c r="S38" s="307">
        <f t="shared" ref="S38" si="6">SUM(S25:S37)</f>
        <v>4</v>
      </c>
      <c r="T38" s="307">
        <f t="shared" ref="T38" si="7">SUM(T25:T37)</f>
        <v>0</v>
      </c>
      <c r="U38" s="307">
        <f t="shared" ref="U38" si="8">SUM(U25:U37)</f>
        <v>0</v>
      </c>
      <c r="V38" s="307"/>
      <c r="W38" s="307">
        <f t="shared" ref="W38" si="9">SUM(W25:W37)</f>
        <v>0</v>
      </c>
      <c r="X38" s="307">
        <f t="shared" ref="X38" si="10">SUM(X25:X37)</f>
        <v>2</v>
      </c>
      <c r="Y38" s="307">
        <f t="shared" ref="Y38" si="11">SUM(Y25:Y37)</f>
        <v>0</v>
      </c>
      <c r="Z38" s="307"/>
      <c r="AA38" s="307">
        <f t="shared" ref="AA38" si="12">SUM(AA25:AA37)</f>
        <v>3</v>
      </c>
      <c r="AB38" s="307"/>
      <c r="AC38" s="308"/>
    </row>
    <row r="39" spans="1:29" s="7" customFormat="1" ht="15.75" thickBot="1" x14ac:dyDescent="0.3">
      <c r="A39" s="640" t="s">
        <v>46</v>
      </c>
      <c r="B39" s="641"/>
      <c r="C39" s="641"/>
      <c r="D39" s="641"/>
      <c r="E39" s="641"/>
      <c r="F39" s="641"/>
      <c r="G39" s="641"/>
      <c r="H39" s="641"/>
      <c r="I39" s="641"/>
      <c r="J39" s="641"/>
      <c r="K39" s="641"/>
      <c r="L39" s="641"/>
      <c r="M39" s="641"/>
      <c r="N39" s="641"/>
      <c r="O39" s="641"/>
      <c r="P39" s="641"/>
      <c r="Q39" s="641"/>
      <c r="R39" s="641"/>
      <c r="S39" s="641"/>
      <c r="T39" s="641"/>
      <c r="U39" s="641"/>
      <c r="V39" s="641"/>
      <c r="W39" s="641"/>
      <c r="X39" s="641"/>
      <c r="Y39" s="641"/>
      <c r="Z39" s="641"/>
      <c r="AA39" s="641"/>
      <c r="AB39" s="641"/>
      <c r="AC39" s="642"/>
    </row>
    <row r="40" spans="1:29" s="7" customFormat="1" ht="14.1" customHeight="1" x14ac:dyDescent="0.2">
      <c r="A40" s="42" t="s">
        <v>217</v>
      </c>
      <c r="B40" s="368" t="s">
        <v>151</v>
      </c>
      <c r="C40" s="82"/>
      <c r="D40" s="222">
        <v>2</v>
      </c>
      <c r="E40" s="233">
        <v>0</v>
      </c>
      <c r="F40" s="220" t="s">
        <v>17</v>
      </c>
      <c r="G40" s="224">
        <v>2</v>
      </c>
      <c r="H40" s="83"/>
      <c r="I40" s="84"/>
      <c r="J40" s="84"/>
      <c r="K40" s="204"/>
      <c r="L40" s="219"/>
      <c r="M40" s="220"/>
      <c r="N40" s="220"/>
      <c r="O40" s="221"/>
      <c r="P40" s="219"/>
      <c r="Q40" s="220"/>
      <c r="R40" s="220"/>
      <c r="S40" s="221"/>
      <c r="T40" s="219"/>
      <c r="U40" s="220"/>
      <c r="V40" s="220"/>
      <c r="W40" s="221"/>
      <c r="X40" s="219"/>
      <c r="Y40" s="220"/>
      <c r="Z40" s="220"/>
      <c r="AA40" s="221"/>
      <c r="AB40" s="234" t="s">
        <v>31</v>
      </c>
      <c r="AC40" s="235" t="s">
        <v>156</v>
      </c>
    </row>
    <row r="41" spans="1:29" s="7" customFormat="1" ht="14.1" customHeight="1" x14ac:dyDescent="0.2">
      <c r="A41" s="244"/>
      <c r="B41" s="247" t="s">
        <v>175</v>
      </c>
      <c r="C41" s="248"/>
      <c r="D41" s="249"/>
      <c r="E41" s="250"/>
      <c r="F41" s="251"/>
      <c r="G41" s="252"/>
      <c r="H41" s="253"/>
      <c r="I41" s="254"/>
      <c r="J41" s="254"/>
      <c r="K41" s="255"/>
      <c r="L41" s="256">
        <v>2</v>
      </c>
      <c r="M41" s="251">
        <v>1</v>
      </c>
      <c r="N41" s="251" t="s">
        <v>17</v>
      </c>
      <c r="O41" s="257">
        <v>3</v>
      </c>
      <c r="P41" s="256"/>
      <c r="Q41" s="251"/>
      <c r="R41" s="251"/>
      <c r="S41" s="257"/>
      <c r="T41" s="256"/>
      <c r="U41" s="251"/>
      <c r="V41" s="251"/>
      <c r="W41" s="257"/>
      <c r="X41" s="256"/>
      <c r="Y41" s="251"/>
      <c r="Z41" s="251"/>
      <c r="AA41" s="257"/>
      <c r="AB41" s="258" t="s">
        <v>164</v>
      </c>
      <c r="AC41" s="259" t="s">
        <v>176</v>
      </c>
    </row>
    <row r="42" spans="1:29" s="7" customFormat="1" ht="14.1" customHeight="1" x14ac:dyDescent="0.2">
      <c r="A42" s="243" t="s">
        <v>218</v>
      </c>
      <c r="B42" s="360" t="s">
        <v>208</v>
      </c>
      <c r="C42" s="73"/>
      <c r="D42" s="74">
        <v>0</v>
      </c>
      <c r="E42" s="229">
        <v>2</v>
      </c>
      <c r="F42" s="220" t="s">
        <v>129</v>
      </c>
      <c r="G42" s="226">
        <v>3</v>
      </c>
      <c r="H42" s="222"/>
      <c r="I42" s="223"/>
      <c r="J42" s="223"/>
      <c r="K42" s="224"/>
      <c r="L42" s="219"/>
      <c r="M42" s="220"/>
      <c r="N42" s="220"/>
      <c r="O42" s="221"/>
      <c r="P42" s="222"/>
      <c r="Q42" s="223"/>
      <c r="R42" s="223"/>
      <c r="S42" s="224"/>
      <c r="T42" s="219"/>
      <c r="U42" s="220"/>
      <c r="V42" s="220"/>
      <c r="W42" s="221"/>
      <c r="X42" s="222"/>
      <c r="Y42" s="223"/>
      <c r="Z42" s="223"/>
      <c r="AA42" s="224"/>
      <c r="AB42" s="231" t="s">
        <v>162</v>
      </c>
      <c r="AC42" s="109" t="s">
        <v>167</v>
      </c>
    </row>
    <row r="43" spans="1:29" s="7" customFormat="1" ht="14.1" customHeight="1" x14ac:dyDescent="0.2">
      <c r="A43" s="243" t="s">
        <v>219</v>
      </c>
      <c r="B43" s="360" t="s">
        <v>139</v>
      </c>
      <c r="C43" s="73"/>
      <c r="D43" s="74"/>
      <c r="E43" s="229"/>
      <c r="F43" s="229"/>
      <c r="G43" s="226"/>
      <c r="H43" s="222">
        <v>0</v>
      </c>
      <c r="I43" s="223">
        <v>2</v>
      </c>
      <c r="J43" s="220" t="s">
        <v>129</v>
      </c>
      <c r="K43" s="224">
        <v>3</v>
      </c>
      <c r="L43" s="74"/>
      <c r="M43" s="229"/>
      <c r="N43" s="229"/>
      <c r="O43" s="226"/>
      <c r="P43" s="222"/>
      <c r="Q43" s="223"/>
      <c r="R43" s="223"/>
      <c r="S43" s="224"/>
      <c r="T43" s="219"/>
      <c r="U43" s="220"/>
      <c r="V43" s="220"/>
      <c r="W43" s="221"/>
      <c r="X43" s="222"/>
      <c r="Y43" s="223"/>
      <c r="Z43" s="223"/>
      <c r="AA43" s="224"/>
      <c r="AB43" s="231" t="s">
        <v>24</v>
      </c>
      <c r="AC43" s="109" t="s">
        <v>137</v>
      </c>
    </row>
    <row r="44" spans="1:29" s="7" customFormat="1" ht="14.1" customHeight="1" x14ac:dyDescent="0.2">
      <c r="A44" s="243" t="s">
        <v>220</v>
      </c>
      <c r="B44" s="360" t="s">
        <v>48</v>
      </c>
      <c r="C44" s="73"/>
      <c r="D44" s="74" t="s">
        <v>47</v>
      </c>
      <c r="E44" s="229" t="s">
        <v>47</v>
      </c>
      <c r="F44" s="229" t="s">
        <v>47</v>
      </c>
      <c r="G44" s="226" t="s">
        <v>47</v>
      </c>
      <c r="H44" s="103"/>
      <c r="I44" s="54"/>
      <c r="J44" s="53"/>
      <c r="K44" s="104"/>
      <c r="L44" s="74"/>
      <c r="M44" s="229"/>
      <c r="N44" s="229"/>
      <c r="O44" s="226"/>
      <c r="P44" s="222">
        <v>0</v>
      </c>
      <c r="Q44" s="223">
        <v>2</v>
      </c>
      <c r="R44" s="223" t="s">
        <v>17</v>
      </c>
      <c r="S44" s="224">
        <v>3</v>
      </c>
      <c r="T44" s="222"/>
      <c r="U44" s="223"/>
      <c r="V44" s="223"/>
      <c r="W44" s="224"/>
      <c r="X44" s="222"/>
      <c r="Y44" s="223"/>
      <c r="Z44" s="223"/>
      <c r="AA44" s="224"/>
      <c r="AB44" s="231" t="s">
        <v>22</v>
      </c>
      <c r="AC44" s="109" t="s">
        <v>28</v>
      </c>
    </row>
    <row r="45" spans="1:29" s="7" customFormat="1" ht="14.1" customHeight="1" x14ac:dyDescent="0.2">
      <c r="A45" s="243" t="s">
        <v>221</v>
      </c>
      <c r="B45" s="368" t="s">
        <v>49</v>
      </c>
      <c r="C45" s="82"/>
      <c r="D45" s="236"/>
      <c r="E45" s="237"/>
      <c r="F45" s="220"/>
      <c r="G45" s="238"/>
      <c r="H45" s="236">
        <v>0</v>
      </c>
      <c r="I45" s="237">
        <v>2</v>
      </c>
      <c r="J45" s="220" t="s">
        <v>129</v>
      </c>
      <c r="K45" s="238">
        <v>3</v>
      </c>
      <c r="L45" s="236"/>
      <c r="M45" s="237"/>
      <c r="N45" s="237"/>
      <c r="O45" s="238"/>
      <c r="P45" s="219"/>
      <c r="Q45" s="220"/>
      <c r="R45" s="220"/>
      <c r="S45" s="221"/>
      <c r="T45" s="219"/>
      <c r="U45" s="220"/>
      <c r="V45" s="220"/>
      <c r="W45" s="221"/>
      <c r="X45" s="219"/>
      <c r="Y45" s="220"/>
      <c r="Z45" s="220"/>
      <c r="AA45" s="221"/>
      <c r="AB45" s="234" t="s">
        <v>22</v>
      </c>
      <c r="AC45" s="235" t="s">
        <v>51</v>
      </c>
    </row>
    <row r="46" spans="1:29" s="7" customFormat="1" ht="14.1" customHeight="1" thickBot="1" x14ac:dyDescent="0.25">
      <c r="A46" s="81" t="s">
        <v>222</v>
      </c>
      <c r="B46" s="367" t="s">
        <v>50</v>
      </c>
      <c r="C46" s="82"/>
      <c r="D46" s="219"/>
      <c r="E46" s="220"/>
      <c r="F46" s="220"/>
      <c r="G46" s="221"/>
      <c r="H46" s="83"/>
      <c r="I46" s="84"/>
      <c r="J46" s="84"/>
      <c r="K46" s="102"/>
      <c r="L46" s="219">
        <v>2</v>
      </c>
      <c r="M46" s="220">
        <v>0</v>
      </c>
      <c r="N46" s="220" t="s">
        <v>17</v>
      </c>
      <c r="O46" s="221">
        <v>3</v>
      </c>
      <c r="P46" s="219"/>
      <c r="Q46" s="220"/>
      <c r="R46" s="220"/>
      <c r="S46" s="221"/>
      <c r="T46" s="219"/>
      <c r="U46" s="220"/>
      <c r="V46" s="220"/>
      <c r="W46" s="221"/>
      <c r="X46" s="219"/>
      <c r="Y46" s="220"/>
      <c r="Z46" s="220"/>
      <c r="AA46" s="221"/>
      <c r="AB46" s="234" t="s">
        <v>22</v>
      </c>
      <c r="AC46" s="110" t="s">
        <v>27</v>
      </c>
    </row>
    <row r="47" spans="1:29" s="7" customFormat="1" ht="14.1" customHeight="1" thickBot="1" x14ac:dyDescent="0.25">
      <c r="A47" s="571" t="s">
        <v>128</v>
      </c>
      <c r="B47" s="572"/>
      <c r="C47" s="310">
        <f>SUM(G47,K47,O47,S47,W47,AA47)</f>
        <v>20</v>
      </c>
      <c r="D47" s="309">
        <f>SUM(D40:D46)</f>
        <v>2</v>
      </c>
      <c r="E47" s="309">
        <f t="shared" ref="E47:AA47" si="13">SUM(E40:E46)</f>
        <v>2</v>
      </c>
      <c r="F47" s="309">
        <f t="shared" si="13"/>
        <v>0</v>
      </c>
      <c r="G47" s="309">
        <f t="shared" si="13"/>
        <v>5</v>
      </c>
      <c r="H47" s="309">
        <f t="shared" si="13"/>
        <v>0</v>
      </c>
      <c r="I47" s="309">
        <f t="shared" si="13"/>
        <v>4</v>
      </c>
      <c r="J47" s="309">
        <f t="shared" si="13"/>
        <v>0</v>
      </c>
      <c r="K47" s="309">
        <f t="shared" si="13"/>
        <v>6</v>
      </c>
      <c r="L47" s="309">
        <f t="shared" si="13"/>
        <v>4</v>
      </c>
      <c r="M47" s="309">
        <f t="shared" si="13"/>
        <v>1</v>
      </c>
      <c r="N47" s="309">
        <f t="shared" si="13"/>
        <v>0</v>
      </c>
      <c r="O47" s="309">
        <f t="shared" si="13"/>
        <v>6</v>
      </c>
      <c r="P47" s="309">
        <f t="shared" si="13"/>
        <v>0</v>
      </c>
      <c r="Q47" s="309">
        <f t="shared" si="13"/>
        <v>2</v>
      </c>
      <c r="R47" s="309">
        <f t="shared" si="13"/>
        <v>0</v>
      </c>
      <c r="S47" s="309">
        <f t="shared" si="13"/>
        <v>3</v>
      </c>
      <c r="T47" s="309">
        <f t="shared" si="13"/>
        <v>0</v>
      </c>
      <c r="U47" s="309">
        <f t="shared" si="13"/>
        <v>0</v>
      </c>
      <c r="V47" s="309">
        <f t="shared" si="13"/>
        <v>0</v>
      </c>
      <c r="W47" s="309">
        <f t="shared" si="13"/>
        <v>0</v>
      </c>
      <c r="X47" s="309">
        <f t="shared" si="13"/>
        <v>0</v>
      </c>
      <c r="Y47" s="309">
        <f t="shared" si="13"/>
        <v>0</v>
      </c>
      <c r="Z47" s="309">
        <f t="shared" si="13"/>
        <v>0</v>
      </c>
      <c r="AA47" s="309">
        <f t="shared" si="13"/>
        <v>0</v>
      </c>
      <c r="AB47" s="307"/>
      <c r="AC47" s="308"/>
    </row>
    <row r="48" spans="1:29" s="7" customFormat="1" ht="15.75" thickBot="1" x14ac:dyDescent="0.25">
      <c r="A48" s="586" t="s">
        <v>52</v>
      </c>
      <c r="B48" s="587"/>
      <c r="C48" s="587"/>
      <c r="D48" s="587"/>
      <c r="E48" s="587"/>
      <c r="F48" s="587"/>
      <c r="G48" s="587"/>
      <c r="H48" s="588"/>
      <c r="I48" s="588"/>
      <c r="J48" s="588"/>
      <c r="K48" s="588"/>
      <c r="L48" s="587"/>
      <c r="M48" s="587"/>
      <c r="N48" s="587"/>
      <c r="O48" s="587"/>
      <c r="P48" s="588"/>
      <c r="Q48" s="588"/>
      <c r="R48" s="588"/>
      <c r="S48" s="588"/>
      <c r="T48" s="587"/>
      <c r="U48" s="587"/>
      <c r="V48" s="587"/>
      <c r="W48" s="587"/>
      <c r="X48" s="588"/>
      <c r="Y48" s="588"/>
      <c r="Z48" s="588"/>
      <c r="AA48" s="588"/>
      <c r="AB48" s="587"/>
      <c r="AC48" s="590"/>
    </row>
    <row r="49" spans="1:29" s="7" customFormat="1" ht="14.1" customHeight="1" x14ac:dyDescent="0.2">
      <c r="A49" s="42" t="s">
        <v>223</v>
      </c>
      <c r="B49" s="361" t="s">
        <v>53</v>
      </c>
      <c r="C49" s="75"/>
      <c r="D49" s="2" t="s">
        <v>47</v>
      </c>
      <c r="E49" s="3" t="s">
        <v>47</v>
      </c>
      <c r="F49" s="3" t="s">
        <v>47</v>
      </c>
      <c r="G49" s="4" t="s">
        <v>47</v>
      </c>
      <c r="H49" s="2"/>
      <c r="I49" s="3"/>
      <c r="J49" s="3"/>
      <c r="K49" s="47"/>
      <c r="L49" s="2">
        <v>0</v>
      </c>
      <c r="M49" s="3">
        <v>2</v>
      </c>
      <c r="N49" s="220" t="s">
        <v>129</v>
      </c>
      <c r="O49" s="4">
        <v>2</v>
      </c>
      <c r="P49" s="43"/>
      <c r="Q49" s="3"/>
      <c r="R49" s="3"/>
      <c r="S49" s="47"/>
      <c r="T49" s="2"/>
      <c r="U49" s="3"/>
      <c r="V49" s="3"/>
      <c r="W49" s="4"/>
      <c r="X49" s="43"/>
      <c r="Y49" s="3"/>
      <c r="Z49" s="3"/>
      <c r="AA49" s="4"/>
      <c r="AB49" s="295" t="s">
        <v>133</v>
      </c>
      <c r="AC49" s="305" t="s">
        <v>149</v>
      </c>
    </row>
    <row r="50" spans="1:29" s="7" customFormat="1" ht="14.1" customHeight="1" x14ac:dyDescent="0.2">
      <c r="A50" s="243" t="s">
        <v>224</v>
      </c>
      <c r="B50" s="360" t="s">
        <v>54</v>
      </c>
      <c r="C50" s="44"/>
      <c r="D50" s="5"/>
      <c r="E50" s="223"/>
      <c r="F50" s="223"/>
      <c r="G50" s="224"/>
      <c r="H50" s="222"/>
      <c r="I50" s="223"/>
      <c r="J50" s="223"/>
      <c r="K50" s="6"/>
      <c r="L50" s="222">
        <v>0</v>
      </c>
      <c r="M50" s="223">
        <v>2</v>
      </c>
      <c r="N50" s="220" t="s">
        <v>129</v>
      </c>
      <c r="O50" s="224">
        <v>2</v>
      </c>
      <c r="P50" s="5"/>
      <c r="Q50" s="223"/>
      <c r="R50" s="223"/>
      <c r="S50" s="6"/>
      <c r="T50" s="222"/>
      <c r="U50" s="223"/>
      <c r="V50" s="223"/>
      <c r="W50" s="224"/>
      <c r="X50" s="5"/>
      <c r="Y50" s="223"/>
      <c r="Z50" s="223"/>
      <c r="AA50" s="224"/>
      <c r="AB50" s="231" t="s">
        <v>133</v>
      </c>
      <c r="AC50" s="109" t="s">
        <v>55</v>
      </c>
    </row>
    <row r="51" spans="1:29" s="7" customFormat="1" ht="14.1" customHeight="1" x14ac:dyDescent="0.2">
      <c r="A51" s="243" t="s">
        <v>225</v>
      </c>
      <c r="B51" s="360" t="s">
        <v>56</v>
      </c>
      <c r="C51" s="44"/>
      <c r="D51" s="5"/>
      <c r="E51" s="223"/>
      <c r="F51" s="223"/>
      <c r="G51" s="224"/>
      <c r="H51" s="222"/>
      <c r="I51" s="223"/>
      <c r="J51" s="223"/>
      <c r="K51" s="6"/>
      <c r="L51" s="222">
        <v>0</v>
      </c>
      <c r="M51" s="223">
        <v>2</v>
      </c>
      <c r="N51" s="220" t="s">
        <v>129</v>
      </c>
      <c r="O51" s="224">
        <v>2</v>
      </c>
      <c r="P51" s="5"/>
      <c r="Q51" s="223"/>
      <c r="R51" s="223"/>
      <c r="S51" s="6"/>
      <c r="T51" s="222"/>
      <c r="U51" s="223"/>
      <c r="V51" s="223"/>
      <c r="W51" s="224"/>
      <c r="X51" s="5"/>
      <c r="Y51" s="223"/>
      <c r="Z51" s="223"/>
      <c r="AA51" s="224"/>
      <c r="AB51" s="273" t="s">
        <v>22</v>
      </c>
      <c r="AC51" s="288" t="s">
        <v>34</v>
      </c>
    </row>
    <row r="52" spans="1:29" s="275" customFormat="1" ht="14.1" customHeight="1" x14ac:dyDescent="0.25">
      <c r="A52" s="260"/>
      <c r="B52" s="362" t="s">
        <v>205</v>
      </c>
      <c r="C52" s="311"/>
      <c r="D52" s="312"/>
      <c r="E52" s="272"/>
      <c r="F52" s="272"/>
      <c r="G52" s="252"/>
      <c r="H52" s="249"/>
      <c r="I52" s="272"/>
      <c r="J52" s="272"/>
      <c r="K52" s="313"/>
      <c r="L52" s="249">
        <v>0</v>
      </c>
      <c r="M52" s="272">
        <v>2</v>
      </c>
      <c r="N52" s="251" t="s">
        <v>129</v>
      </c>
      <c r="O52" s="252">
        <v>2</v>
      </c>
      <c r="P52" s="312"/>
      <c r="Q52" s="272"/>
      <c r="R52" s="272"/>
      <c r="S52" s="313"/>
      <c r="T52" s="249"/>
      <c r="U52" s="272"/>
      <c r="V52" s="272"/>
      <c r="W52" s="252"/>
      <c r="X52" s="312"/>
      <c r="Y52" s="272"/>
      <c r="Z52" s="272"/>
      <c r="AA52" s="252"/>
      <c r="AB52" s="273" t="s">
        <v>160</v>
      </c>
      <c r="AC52" s="288" t="s">
        <v>158</v>
      </c>
    </row>
    <row r="53" spans="1:29" s="7" customFormat="1" ht="14.1" customHeight="1" x14ac:dyDescent="0.2">
      <c r="A53" s="243" t="s">
        <v>226</v>
      </c>
      <c r="B53" s="360" t="s">
        <v>57</v>
      </c>
      <c r="C53" s="44"/>
      <c r="D53" s="5"/>
      <c r="E53" s="223"/>
      <c r="F53" s="223"/>
      <c r="G53" s="224"/>
      <c r="H53" s="222"/>
      <c r="I53" s="223"/>
      <c r="J53" s="223"/>
      <c r="K53" s="6"/>
      <c r="L53" s="222">
        <v>0</v>
      </c>
      <c r="M53" s="223">
        <v>2</v>
      </c>
      <c r="N53" s="220" t="s">
        <v>129</v>
      </c>
      <c r="O53" s="224">
        <v>2</v>
      </c>
      <c r="P53" s="5"/>
      <c r="Q53" s="223"/>
      <c r="R53" s="223"/>
      <c r="S53" s="6"/>
      <c r="T53" s="222"/>
      <c r="U53" s="223"/>
      <c r="V53" s="223"/>
      <c r="W53" s="224"/>
      <c r="X53" s="5"/>
      <c r="Y53" s="223"/>
      <c r="Z53" s="223"/>
      <c r="AA53" s="224"/>
      <c r="AB53" s="231" t="s">
        <v>22</v>
      </c>
      <c r="AC53" s="227" t="s">
        <v>58</v>
      </c>
    </row>
    <row r="54" spans="1:29" s="7" customFormat="1" ht="14.1" customHeight="1" thickBot="1" x14ac:dyDescent="0.25">
      <c r="A54" s="164" t="s">
        <v>227</v>
      </c>
      <c r="B54" s="363" t="s">
        <v>59</v>
      </c>
      <c r="C54" s="239"/>
      <c r="D54" s="176"/>
      <c r="E54" s="176"/>
      <c r="F54" s="176"/>
      <c r="G54" s="177"/>
      <c r="H54" s="10"/>
      <c r="I54" s="217"/>
      <c r="J54" s="217"/>
      <c r="K54" s="218"/>
      <c r="L54" s="10">
        <v>0</v>
      </c>
      <c r="M54" s="217">
        <v>2</v>
      </c>
      <c r="N54" s="175" t="s">
        <v>129</v>
      </c>
      <c r="O54" s="218">
        <v>2</v>
      </c>
      <c r="P54" s="216"/>
      <c r="Q54" s="217"/>
      <c r="R54" s="217"/>
      <c r="S54" s="178"/>
      <c r="T54" s="10"/>
      <c r="U54" s="217"/>
      <c r="V54" s="217"/>
      <c r="W54" s="218"/>
      <c r="X54" s="216"/>
      <c r="Y54" s="217"/>
      <c r="Z54" s="217"/>
      <c r="AA54" s="218"/>
      <c r="AB54" s="65" t="s">
        <v>22</v>
      </c>
      <c r="AC54" s="113" t="s">
        <v>51</v>
      </c>
    </row>
    <row r="55" spans="1:29" s="7" customFormat="1" ht="14.1" customHeight="1" x14ac:dyDescent="0.2">
      <c r="A55" s="643" t="s">
        <v>141</v>
      </c>
      <c r="B55" s="644"/>
      <c r="C55" s="644"/>
      <c r="D55" s="644"/>
      <c r="E55" s="644"/>
      <c r="F55" s="644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44"/>
      <c r="R55" s="644"/>
      <c r="S55" s="644"/>
      <c r="T55" s="644"/>
      <c r="U55" s="644"/>
      <c r="V55" s="644"/>
      <c r="W55" s="644"/>
      <c r="X55" s="644"/>
      <c r="Y55" s="644"/>
      <c r="Z55" s="644"/>
      <c r="AA55" s="644"/>
      <c r="AB55" s="644"/>
      <c r="AC55" s="645"/>
    </row>
    <row r="56" spans="1:29" s="190" customFormat="1" ht="14.1" customHeight="1" x14ac:dyDescent="0.2">
      <c r="A56" s="179" t="s">
        <v>228</v>
      </c>
      <c r="B56" s="364" t="s">
        <v>142</v>
      </c>
      <c r="C56" s="180"/>
      <c r="D56" s="181">
        <v>0</v>
      </c>
      <c r="E56" s="182">
        <v>6</v>
      </c>
      <c r="F56" s="183" t="s">
        <v>129</v>
      </c>
      <c r="G56" s="184">
        <v>0</v>
      </c>
      <c r="H56" s="185"/>
      <c r="I56" s="183"/>
      <c r="J56" s="183"/>
      <c r="K56" s="186"/>
      <c r="L56" s="187"/>
      <c r="M56" s="187"/>
      <c r="N56" s="183"/>
      <c r="O56" s="184"/>
      <c r="P56" s="185"/>
      <c r="Q56" s="183"/>
      <c r="R56" s="183"/>
      <c r="S56" s="186"/>
      <c r="T56" s="187"/>
      <c r="U56" s="183"/>
      <c r="V56" s="183"/>
      <c r="W56" s="184"/>
      <c r="X56" s="185"/>
      <c r="Y56" s="183"/>
      <c r="Z56" s="183"/>
      <c r="AA56" s="186"/>
      <c r="AB56" s="188" t="s">
        <v>148</v>
      </c>
      <c r="AC56" s="189" t="s">
        <v>149</v>
      </c>
    </row>
    <row r="57" spans="1:29" s="190" customFormat="1" ht="14.1" customHeight="1" x14ac:dyDescent="0.2">
      <c r="A57" s="179" t="s">
        <v>229</v>
      </c>
      <c r="B57" s="364" t="s">
        <v>143</v>
      </c>
      <c r="C57" s="180"/>
      <c r="D57" s="181">
        <v>0</v>
      </c>
      <c r="E57" s="182">
        <v>4</v>
      </c>
      <c r="F57" s="183" t="s">
        <v>129</v>
      </c>
      <c r="G57" s="184">
        <v>0</v>
      </c>
      <c r="H57" s="185"/>
      <c r="I57" s="183"/>
      <c r="J57" s="183"/>
      <c r="K57" s="186"/>
      <c r="L57" s="187"/>
      <c r="M57" s="187"/>
      <c r="N57" s="183"/>
      <c r="O57" s="184"/>
      <c r="P57" s="185"/>
      <c r="Q57" s="183"/>
      <c r="R57" s="183"/>
      <c r="S57" s="186"/>
      <c r="T57" s="187"/>
      <c r="U57" s="183"/>
      <c r="V57" s="183"/>
      <c r="W57" s="184"/>
      <c r="X57" s="185"/>
      <c r="Y57" s="183"/>
      <c r="Z57" s="183"/>
      <c r="AA57" s="186"/>
      <c r="AB57" s="188" t="s">
        <v>148</v>
      </c>
      <c r="AC57" s="189" t="s">
        <v>149</v>
      </c>
    </row>
    <row r="58" spans="1:29" s="190" customFormat="1" ht="14.1" customHeight="1" x14ac:dyDescent="0.2">
      <c r="A58" s="179" t="s">
        <v>230</v>
      </c>
      <c r="B58" s="364" t="s">
        <v>144</v>
      </c>
      <c r="C58" s="179" t="s">
        <v>229</v>
      </c>
      <c r="D58" s="181"/>
      <c r="E58" s="182"/>
      <c r="F58" s="182"/>
      <c r="G58" s="191"/>
      <c r="H58" s="185">
        <v>0</v>
      </c>
      <c r="I58" s="183">
        <v>4</v>
      </c>
      <c r="J58" s="183" t="s">
        <v>129</v>
      </c>
      <c r="K58" s="186">
        <v>0</v>
      </c>
      <c r="L58" s="187"/>
      <c r="M58" s="187"/>
      <c r="N58" s="183"/>
      <c r="O58" s="184"/>
      <c r="P58" s="185"/>
      <c r="Q58" s="183"/>
      <c r="R58" s="183"/>
      <c r="S58" s="186"/>
      <c r="T58" s="187"/>
      <c r="U58" s="183"/>
      <c r="V58" s="183"/>
      <c r="W58" s="184"/>
      <c r="X58" s="185"/>
      <c r="Y58" s="183"/>
      <c r="Z58" s="183"/>
      <c r="AA58" s="186"/>
      <c r="AB58" s="188" t="s">
        <v>148</v>
      </c>
      <c r="AC58" s="189" t="s">
        <v>149</v>
      </c>
    </row>
    <row r="59" spans="1:29" s="190" customFormat="1" ht="14.1" customHeight="1" x14ac:dyDescent="0.2">
      <c r="A59" s="179" t="s">
        <v>231</v>
      </c>
      <c r="B59" s="364" t="s">
        <v>145</v>
      </c>
      <c r="C59" s="179" t="s">
        <v>230</v>
      </c>
      <c r="D59" s="181"/>
      <c r="E59" s="182"/>
      <c r="F59" s="182"/>
      <c r="G59" s="191"/>
      <c r="H59" s="185"/>
      <c r="I59" s="183"/>
      <c r="J59" s="183"/>
      <c r="K59" s="186"/>
      <c r="L59" s="187">
        <v>0</v>
      </c>
      <c r="M59" s="187">
        <v>4</v>
      </c>
      <c r="N59" s="183" t="s">
        <v>129</v>
      </c>
      <c r="O59" s="184">
        <v>0</v>
      </c>
      <c r="P59" s="185"/>
      <c r="Q59" s="183"/>
      <c r="R59" s="183"/>
      <c r="S59" s="186"/>
      <c r="T59" s="187"/>
      <c r="U59" s="183"/>
      <c r="V59" s="183"/>
      <c r="W59" s="184"/>
      <c r="X59" s="185"/>
      <c r="Y59" s="183"/>
      <c r="Z59" s="183"/>
      <c r="AA59" s="186"/>
      <c r="AB59" s="188" t="s">
        <v>148</v>
      </c>
      <c r="AC59" s="189" t="s">
        <v>149</v>
      </c>
    </row>
    <row r="60" spans="1:29" s="190" customFormat="1" ht="14.1" customHeight="1" thickBot="1" x14ac:dyDescent="0.25">
      <c r="A60" s="179" t="s">
        <v>232</v>
      </c>
      <c r="B60" s="365" t="s">
        <v>146</v>
      </c>
      <c r="C60" s="179" t="s">
        <v>231</v>
      </c>
      <c r="D60" s="192"/>
      <c r="E60" s="193"/>
      <c r="F60" s="193"/>
      <c r="G60" s="194"/>
      <c r="H60" s="195"/>
      <c r="I60" s="196"/>
      <c r="J60" s="196"/>
      <c r="K60" s="197"/>
      <c r="L60" s="198">
        <v>0</v>
      </c>
      <c r="M60" s="198">
        <v>0</v>
      </c>
      <c r="N60" s="196" t="s">
        <v>147</v>
      </c>
      <c r="O60" s="199">
        <v>0</v>
      </c>
      <c r="P60" s="195"/>
      <c r="Q60" s="196"/>
      <c r="R60" s="196"/>
      <c r="S60" s="197"/>
      <c r="T60" s="198"/>
      <c r="U60" s="196"/>
      <c r="V60" s="196"/>
      <c r="W60" s="199"/>
      <c r="X60" s="195"/>
      <c r="Y60" s="196"/>
      <c r="Z60" s="196"/>
      <c r="AA60" s="197"/>
      <c r="AB60" s="200" t="s">
        <v>148</v>
      </c>
      <c r="AC60" s="201" t="s">
        <v>149</v>
      </c>
    </row>
    <row r="61" spans="1:29" s="7" customFormat="1" ht="14.1" customHeight="1" thickBot="1" x14ac:dyDescent="0.25">
      <c r="A61" s="571" t="s">
        <v>128</v>
      </c>
      <c r="B61" s="572"/>
      <c r="C61" s="310">
        <f>SUM(G61,K61,O61,S61,W61,AA61)</f>
        <v>4</v>
      </c>
      <c r="D61" s="309">
        <f t="shared" ref="D61:L61" si="14">SUM(D49:D60)</f>
        <v>0</v>
      </c>
      <c r="E61" s="309">
        <f t="shared" si="14"/>
        <v>10</v>
      </c>
      <c r="F61" s="309">
        <f t="shared" si="14"/>
        <v>0</v>
      </c>
      <c r="G61" s="309">
        <f t="shared" si="14"/>
        <v>0</v>
      </c>
      <c r="H61" s="309">
        <f t="shared" si="14"/>
        <v>0</v>
      </c>
      <c r="I61" s="309">
        <f t="shared" si="14"/>
        <v>4</v>
      </c>
      <c r="J61" s="309">
        <f t="shared" si="14"/>
        <v>0</v>
      </c>
      <c r="K61" s="309">
        <f t="shared" si="14"/>
        <v>0</v>
      </c>
      <c r="L61" s="309">
        <f t="shared" si="14"/>
        <v>0</v>
      </c>
      <c r="M61" s="309">
        <v>8</v>
      </c>
      <c r="N61" s="309">
        <f>SUM(N49:N60)</f>
        <v>0</v>
      </c>
      <c r="O61" s="309">
        <v>4</v>
      </c>
      <c r="P61" s="309">
        <f t="shared" ref="P61:AA61" si="15">SUM(P49:P60)</f>
        <v>0</v>
      </c>
      <c r="Q61" s="309">
        <f t="shared" si="15"/>
        <v>0</v>
      </c>
      <c r="R61" s="309">
        <f t="shared" si="15"/>
        <v>0</v>
      </c>
      <c r="S61" s="309">
        <f t="shared" si="15"/>
        <v>0</v>
      </c>
      <c r="T61" s="309">
        <f t="shared" si="15"/>
        <v>0</v>
      </c>
      <c r="U61" s="309">
        <f t="shared" si="15"/>
        <v>0</v>
      </c>
      <c r="V61" s="309">
        <f t="shared" si="15"/>
        <v>0</v>
      </c>
      <c r="W61" s="309">
        <f t="shared" si="15"/>
        <v>0</v>
      </c>
      <c r="X61" s="309">
        <f t="shared" si="15"/>
        <v>0</v>
      </c>
      <c r="Y61" s="309">
        <f t="shared" si="15"/>
        <v>0</v>
      </c>
      <c r="Z61" s="309">
        <f t="shared" si="15"/>
        <v>0</v>
      </c>
      <c r="AA61" s="309">
        <f t="shared" si="15"/>
        <v>0</v>
      </c>
      <c r="AB61" s="307"/>
      <c r="AC61" s="308"/>
    </row>
    <row r="62" spans="1:29" s="171" customFormat="1" ht="15.75" thickBot="1" x14ac:dyDescent="0.3">
      <c r="A62" s="172" t="s">
        <v>21</v>
      </c>
      <c r="B62" s="173"/>
      <c r="C62" s="173"/>
      <c r="D62" s="173"/>
      <c r="E62" s="173"/>
      <c r="F62" s="173"/>
      <c r="G62" s="173"/>
      <c r="H62" s="170"/>
      <c r="I62" s="170"/>
      <c r="J62" s="170"/>
      <c r="K62" s="170"/>
      <c r="L62" s="173"/>
      <c r="M62" s="173"/>
      <c r="N62" s="173"/>
      <c r="O62" s="173"/>
      <c r="P62" s="170"/>
      <c r="Q62" s="170"/>
      <c r="R62" s="170"/>
      <c r="S62" s="170"/>
      <c r="T62" s="173"/>
      <c r="U62" s="173"/>
      <c r="V62" s="173"/>
      <c r="W62" s="173"/>
      <c r="X62" s="170"/>
      <c r="Y62" s="170"/>
      <c r="Z62" s="170"/>
      <c r="AA62" s="170"/>
      <c r="AB62" s="173"/>
      <c r="AC62" s="174"/>
    </row>
    <row r="63" spans="1:29" s="7" customFormat="1" ht="15.75" thickBot="1" x14ac:dyDescent="0.25">
      <c r="A63" s="586" t="s">
        <v>60</v>
      </c>
      <c r="B63" s="587"/>
      <c r="C63" s="587"/>
      <c r="D63" s="587"/>
      <c r="E63" s="587"/>
      <c r="F63" s="587"/>
      <c r="G63" s="587"/>
      <c r="H63" s="588"/>
      <c r="I63" s="588"/>
      <c r="J63" s="588"/>
      <c r="K63" s="588"/>
      <c r="L63" s="587"/>
      <c r="M63" s="587"/>
      <c r="N63" s="587"/>
      <c r="O63" s="587"/>
      <c r="P63" s="588"/>
      <c r="Q63" s="588"/>
      <c r="R63" s="588"/>
      <c r="S63" s="588"/>
      <c r="T63" s="587"/>
      <c r="U63" s="587"/>
      <c r="V63" s="587"/>
      <c r="W63" s="587"/>
      <c r="X63" s="588"/>
      <c r="Y63" s="588"/>
      <c r="Z63" s="588"/>
      <c r="AA63" s="588"/>
      <c r="AB63" s="587"/>
      <c r="AC63" s="590"/>
    </row>
    <row r="64" spans="1:29" s="7" customFormat="1" ht="14.1" customHeight="1" x14ac:dyDescent="0.2">
      <c r="A64" s="42" t="s">
        <v>233</v>
      </c>
      <c r="B64" s="359" t="s">
        <v>61</v>
      </c>
      <c r="C64" s="85"/>
      <c r="D64" s="41">
        <v>2</v>
      </c>
      <c r="E64" s="220">
        <v>0</v>
      </c>
      <c r="F64" s="220" t="s">
        <v>17</v>
      </c>
      <c r="G64" s="4">
        <v>3</v>
      </c>
      <c r="H64" s="41" t="s">
        <v>47</v>
      </c>
      <c r="I64" s="220" t="s">
        <v>47</v>
      </c>
      <c r="J64" s="220" t="s">
        <v>47</v>
      </c>
      <c r="K64" s="4" t="s">
        <v>47</v>
      </c>
      <c r="L64" s="41"/>
      <c r="M64" s="220"/>
      <c r="N64" s="220"/>
      <c r="O64" s="4"/>
      <c r="P64" s="41"/>
      <c r="Q64" s="220"/>
      <c r="R64" s="220"/>
      <c r="S64" s="4"/>
      <c r="T64" s="41"/>
      <c r="U64" s="220"/>
      <c r="V64" s="220"/>
      <c r="W64" s="4"/>
      <c r="X64" s="41"/>
      <c r="Y64" s="220"/>
      <c r="Z64" s="220"/>
      <c r="AA64" s="233"/>
      <c r="AB64" s="234" t="s">
        <v>160</v>
      </c>
      <c r="AC64" s="108" t="s">
        <v>29</v>
      </c>
    </row>
    <row r="65" spans="1:29" s="40" customFormat="1" ht="14.1" customHeight="1" x14ac:dyDescent="0.2">
      <c r="A65" s="243" t="s">
        <v>234</v>
      </c>
      <c r="B65" s="352" t="s">
        <v>62</v>
      </c>
      <c r="C65" s="44"/>
      <c r="D65" s="5" t="s">
        <v>47</v>
      </c>
      <c r="E65" s="223" t="s">
        <v>47</v>
      </c>
      <c r="F65" s="223" t="s">
        <v>47</v>
      </c>
      <c r="G65" s="224" t="s">
        <v>47</v>
      </c>
      <c r="H65" s="124">
        <v>4</v>
      </c>
      <c r="I65" s="229">
        <v>0</v>
      </c>
      <c r="J65" s="229" t="s">
        <v>17</v>
      </c>
      <c r="K65" s="226">
        <v>5</v>
      </c>
      <c r="L65" s="5"/>
      <c r="M65" s="223"/>
      <c r="N65" s="223"/>
      <c r="O65" s="224"/>
      <c r="P65" s="5"/>
      <c r="Q65" s="223"/>
      <c r="R65" s="223"/>
      <c r="S65" s="224"/>
      <c r="T65" s="5"/>
      <c r="U65" s="223"/>
      <c r="V65" s="223"/>
      <c r="W65" s="224"/>
      <c r="X65" s="5"/>
      <c r="Y65" s="223"/>
      <c r="Z65" s="223"/>
      <c r="AA65" s="224"/>
      <c r="AB65" s="231" t="s">
        <v>160</v>
      </c>
      <c r="AC65" s="109" t="s">
        <v>29</v>
      </c>
    </row>
    <row r="66" spans="1:29" s="40" customFormat="1" ht="14.1" customHeight="1" x14ac:dyDescent="0.2">
      <c r="A66" s="243" t="s">
        <v>235</v>
      </c>
      <c r="B66" s="345" t="s">
        <v>63</v>
      </c>
      <c r="C66" s="52"/>
      <c r="D66" s="216"/>
      <c r="E66" s="217"/>
      <c r="F66" s="217"/>
      <c r="G66" s="218"/>
      <c r="H66" s="128"/>
      <c r="I66" s="241"/>
      <c r="J66" s="241"/>
      <c r="K66" s="129"/>
      <c r="L66" s="216">
        <v>4</v>
      </c>
      <c r="M66" s="217">
        <v>0</v>
      </c>
      <c r="N66" s="217" t="s">
        <v>17</v>
      </c>
      <c r="O66" s="218">
        <v>5</v>
      </c>
      <c r="P66" s="216"/>
      <c r="Q66" s="217"/>
      <c r="R66" s="217"/>
      <c r="S66" s="218"/>
      <c r="T66" s="216"/>
      <c r="U66" s="217"/>
      <c r="V66" s="217"/>
      <c r="W66" s="218"/>
      <c r="X66" s="216"/>
      <c r="Y66" s="217"/>
      <c r="Z66" s="217"/>
      <c r="AA66" s="218"/>
      <c r="AB66" s="65" t="s">
        <v>160</v>
      </c>
      <c r="AC66" s="113" t="s">
        <v>29</v>
      </c>
    </row>
    <row r="67" spans="1:29" s="40" customFormat="1" ht="14.1" customHeight="1" x14ac:dyDescent="0.2">
      <c r="A67" s="81" t="s">
        <v>236</v>
      </c>
      <c r="B67" s="346" t="s">
        <v>68</v>
      </c>
      <c r="C67" s="94" t="s">
        <v>47</v>
      </c>
      <c r="D67" s="95"/>
      <c r="E67" s="96"/>
      <c r="F67" s="96"/>
      <c r="G67" s="97"/>
      <c r="H67" s="125"/>
      <c r="I67" s="126"/>
      <c r="J67" s="126"/>
      <c r="K67" s="127"/>
      <c r="L67" s="95"/>
      <c r="M67" s="96"/>
      <c r="N67" s="96"/>
      <c r="O67" s="97"/>
      <c r="P67" s="95"/>
      <c r="Q67" s="96"/>
      <c r="R67" s="96"/>
      <c r="S67" s="97"/>
      <c r="T67" s="95">
        <v>4</v>
      </c>
      <c r="U67" s="96">
        <v>0</v>
      </c>
      <c r="V67" s="96" t="s">
        <v>17</v>
      </c>
      <c r="W67" s="97">
        <v>5</v>
      </c>
      <c r="X67" s="95"/>
      <c r="Y67" s="96"/>
      <c r="Z67" s="96"/>
      <c r="AA67" s="97"/>
      <c r="AB67" s="65" t="s">
        <v>160</v>
      </c>
      <c r="AC67" s="114" t="s">
        <v>29</v>
      </c>
    </row>
    <row r="68" spans="1:29" s="40" customFormat="1" ht="14.1" customHeight="1" x14ac:dyDescent="0.2">
      <c r="A68" s="243" t="s">
        <v>237</v>
      </c>
      <c r="B68" s="239" t="s">
        <v>64</v>
      </c>
      <c r="C68" s="52"/>
      <c r="D68" s="216"/>
      <c r="E68" s="217"/>
      <c r="F68" s="217"/>
      <c r="G68" s="218"/>
      <c r="H68" s="128"/>
      <c r="I68" s="241"/>
      <c r="J68" s="241"/>
      <c r="K68" s="129"/>
      <c r="L68" s="216">
        <v>2</v>
      </c>
      <c r="M68" s="217">
        <v>0</v>
      </c>
      <c r="N68" s="217" t="s">
        <v>17</v>
      </c>
      <c r="O68" s="218">
        <v>3</v>
      </c>
      <c r="P68" s="216"/>
      <c r="Q68" s="217"/>
      <c r="R68" s="217"/>
      <c r="S68" s="218"/>
      <c r="T68" s="216"/>
      <c r="U68" s="217"/>
      <c r="V68" s="217"/>
      <c r="W68" s="218"/>
      <c r="X68" s="216"/>
      <c r="Y68" s="217"/>
      <c r="Z68" s="217"/>
      <c r="AA68" s="218"/>
      <c r="AB68" s="65" t="s">
        <v>160</v>
      </c>
      <c r="AC68" s="113" t="s">
        <v>29</v>
      </c>
    </row>
    <row r="69" spans="1:29" s="40" customFormat="1" ht="14.1" customHeight="1" x14ac:dyDescent="0.2">
      <c r="A69" s="243" t="s">
        <v>238</v>
      </c>
      <c r="B69" s="345" t="s">
        <v>65</v>
      </c>
      <c r="C69" s="52"/>
      <c r="D69" s="216"/>
      <c r="E69" s="217"/>
      <c r="F69" s="217"/>
      <c r="G69" s="218"/>
      <c r="H69" s="128"/>
      <c r="I69" s="241"/>
      <c r="J69" s="241"/>
      <c r="K69" s="129"/>
      <c r="L69" s="216"/>
      <c r="M69" s="217"/>
      <c r="N69" s="217"/>
      <c r="O69" s="218"/>
      <c r="P69" s="216">
        <v>2</v>
      </c>
      <c r="Q69" s="217">
        <v>0</v>
      </c>
      <c r="R69" s="217" t="s">
        <v>17</v>
      </c>
      <c r="S69" s="218">
        <v>3</v>
      </c>
      <c r="T69" s="216"/>
      <c r="U69" s="217"/>
      <c r="V69" s="217"/>
      <c r="W69" s="218"/>
      <c r="X69" s="216"/>
      <c r="Y69" s="217"/>
      <c r="Z69" s="217"/>
      <c r="AA69" s="218"/>
      <c r="AB69" s="65" t="s">
        <v>160</v>
      </c>
      <c r="AC69" s="113" t="s">
        <v>29</v>
      </c>
    </row>
    <row r="70" spans="1:29" s="40" customFormat="1" ht="14.1" customHeight="1" x14ac:dyDescent="0.2">
      <c r="A70" s="243" t="s">
        <v>239</v>
      </c>
      <c r="B70" s="347" t="s">
        <v>66</v>
      </c>
      <c r="C70" s="321" t="s">
        <v>216</v>
      </c>
      <c r="D70" s="216"/>
      <c r="E70" s="217"/>
      <c r="F70" s="217"/>
      <c r="G70" s="218"/>
      <c r="H70" s="128"/>
      <c r="I70" s="241"/>
      <c r="J70" s="241"/>
      <c r="K70" s="129"/>
      <c r="L70" s="216">
        <v>2</v>
      </c>
      <c r="M70" s="217">
        <v>0</v>
      </c>
      <c r="N70" s="217" t="s">
        <v>17</v>
      </c>
      <c r="O70" s="218">
        <v>3</v>
      </c>
      <c r="P70" s="216"/>
      <c r="Q70" s="217"/>
      <c r="R70" s="217"/>
      <c r="S70" s="218"/>
      <c r="T70" s="216"/>
      <c r="U70" s="217"/>
      <c r="V70" s="217"/>
      <c r="W70" s="218"/>
      <c r="X70" s="216"/>
      <c r="Y70" s="217"/>
      <c r="Z70" s="217"/>
      <c r="AA70" s="218"/>
      <c r="AB70" s="231" t="s">
        <v>163</v>
      </c>
      <c r="AC70" s="113" t="s">
        <v>43</v>
      </c>
    </row>
    <row r="71" spans="1:29" s="40" customFormat="1" ht="14.1" customHeight="1" x14ac:dyDescent="0.2">
      <c r="A71" s="243" t="s">
        <v>240</v>
      </c>
      <c r="B71" s="347" t="s">
        <v>67</v>
      </c>
      <c r="C71" s="162" t="s">
        <v>239</v>
      </c>
      <c r="D71" s="216"/>
      <c r="E71" s="217"/>
      <c r="F71" s="217"/>
      <c r="G71" s="218"/>
      <c r="H71" s="128"/>
      <c r="I71" s="241"/>
      <c r="J71" s="241"/>
      <c r="K71" s="129"/>
      <c r="L71" s="216"/>
      <c r="M71" s="217"/>
      <c r="N71" s="217"/>
      <c r="O71" s="218"/>
      <c r="P71" s="216">
        <v>2</v>
      </c>
      <c r="Q71" s="217">
        <v>0</v>
      </c>
      <c r="R71" s="217" t="s">
        <v>17</v>
      </c>
      <c r="S71" s="218">
        <v>3</v>
      </c>
      <c r="T71" s="216"/>
      <c r="U71" s="217"/>
      <c r="V71" s="217"/>
      <c r="W71" s="218"/>
      <c r="X71" s="216"/>
      <c r="Y71" s="217"/>
      <c r="Z71" s="217"/>
      <c r="AA71" s="218"/>
      <c r="AB71" s="231" t="s">
        <v>163</v>
      </c>
      <c r="AC71" s="113" t="s">
        <v>43</v>
      </c>
    </row>
    <row r="72" spans="1:29" s="275" customFormat="1" ht="14.1" customHeight="1" x14ac:dyDescent="0.2">
      <c r="A72" s="260"/>
      <c r="B72" s="348" t="s">
        <v>38</v>
      </c>
      <c r="C72" s="264"/>
      <c r="D72" s="265"/>
      <c r="E72" s="266"/>
      <c r="F72" s="266"/>
      <c r="G72" s="267"/>
      <c r="H72" s="268"/>
      <c r="I72" s="269"/>
      <c r="J72" s="270"/>
      <c r="K72" s="271"/>
      <c r="L72" s="249"/>
      <c r="M72" s="272"/>
      <c r="N72" s="272"/>
      <c r="O72" s="252"/>
      <c r="P72" s="249">
        <v>4</v>
      </c>
      <c r="Q72" s="272">
        <v>0</v>
      </c>
      <c r="R72" s="272" t="s">
        <v>17</v>
      </c>
      <c r="S72" s="252">
        <v>5</v>
      </c>
      <c r="T72" s="249"/>
      <c r="U72" s="272"/>
      <c r="V72" s="272"/>
      <c r="W72" s="252"/>
      <c r="X72" s="249"/>
      <c r="Y72" s="272"/>
      <c r="Z72" s="272"/>
      <c r="AA72" s="252"/>
      <c r="AB72" s="273" t="s">
        <v>162</v>
      </c>
      <c r="AC72" s="288" t="s">
        <v>39</v>
      </c>
    </row>
    <row r="73" spans="1:29" s="275" customFormat="1" ht="14.1" customHeight="1" thickBot="1" x14ac:dyDescent="0.25">
      <c r="A73" s="322"/>
      <c r="B73" s="323" t="s">
        <v>305</v>
      </c>
      <c r="C73" s="333"/>
      <c r="D73" s="329"/>
      <c r="E73" s="329"/>
      <c r="F73" s="329"/>
      <c r="G73" s="334"/>
      <c r="H73" s="335"/>
      <c r="I73" s="336"/>
      <c r="J73" s="335"/>
      <c r="K73" s="335"/>
      <c r="L73" s="329"/>
      <c r="M73" s="329"/>
      <c r="N73" s="329"/>
      <c r="O73" s="334"/>
      <c r="P73" s="329"/>
      <c r="Q73" s="329"/>
      <c r="R73" s="329"/>
      <c r="S73" s="334"/>
      <c r="T73" s="329">
        <v>0</v>
      </c>
      <c r="U73" s="329">
        <v>0</v>
      </c>
      <c r="V73" s="329" t="s">
        <v>304</v>
      </c>
      <c r="W73" s="334">
        <v>0</v>
      </c>
      <c r="X73" s="329"/>
      <c r="Y73" s="329"/>
      <c r="Z73" s="329"/>
      <c r="AA73" s="334"/>
      <c r="AB73" s="330"/>
      <c r="AC73" s="331"/>
    </row>
    <row r="74" spans="1:29" s="7" customFormat="1" ht="14.1" customHeight="1" thickBot="1" x14ac:dyDescent="0.25">
      <c r="A74" s="571" t="s">
        <v>128</v>
      </c>
      <c r="B74" s="572"/>
      <c r="C74" s="310">
        <f>SUM(G74,K74,O74,S74,W74,AA74)</f>
        <v>35</v>
      </c>
      <c r="D74" s="309">
        <f>SUM(D64:D72)</f>
        <v>2</v>
      </c>
      <c r="E74" s="309">
        <f t="shared" ref="E74:AA74" si="16">SUM(E64:E72)</f>
        <v>0</v>
      </c>
      <c r="F74" s="309">
        <f t="shared" si="16"/>
        <v>0</v>
      </c>
      <c r="G74" s="309">
        <f t="shared" si="16"/>
        <v>3</v>
      </c>
      <c r="H74" s="309">
        <f t="shared" si="16"/>
        <v>4</v>
      </c>
      <c r="I74" s="309">
        <f t="shared" si="16"/>
        <v>0</v>
      </c>
      <c r="J74" s="309">
        <f t="shared" si="16"/>
        <v>0</v>
      </c>
      <c r="K74" s="309">
        <f t="shared" si="16"/>
        <v>5</v>
      </c>
      <c r="L74" s="309">
        <f t="shared" si="16"/>
        <v>8</v>
      </c>
      <c r="M74" s="309">
        <f t="shared" si="16"/>
        <v>0</v>
      </c>
      <c r="N74" s="309">
        <f t="shared" si="16"/>
        <v>0</v>
      </c>
      <c r="O74" s="309">
        <f t="shared" si="16"/>
        <v>11</v>
      </c>
      <c r="P74" s="309">
        <f t="shared" si="16"/>
        <v>8</v>
      </c>
      <c r="Q74" s="309">
        <f t="shared" si="16"/>
        <v>0</v>
      </c>
      <c r="R74" s="309">
        <f t="shared" si="16"/>
        <v>0</v>
      </c>
      <c r="S74" s="309">
        <f t="shared" si="16"/>
        <v>11</v>
      </c>
      <c r="T74" s="309">
        <f t="shared" si="16"/>
        <v>4</v>
      </c>
      <c r="U74" s="309">
        <f t="shared" si="16"/>
        <v>0</v>
      </c>
      <c r="V74" s="309">
        <f t="shared" si="16"/>
        <v>0</v>
      </c>
      <c r="W74" s="309">
        <f t="shared" si="16"/>
        <v>5</v>
      </c>
      <c r="X74" s="309">
        <f t="shared" si="16"/>
        <v>0</v>
      </c>
      <c r="Y74" s="309">
        <f t="shared" si="16"/>
        <v>0</v>
      </c>
      <c r="Z74" s="309">
        <f t="shared" si="16"/>
        <v>0</v>
      </c>
      <c r="AA74" s="309">
        <f t="shared" si="16"/>
        <v>0</v>
      </c>
      <c r="AB74" s="307"/>
      <c r="AC74" s="308"/>
    </row>
    <row r="75" spans="1:29" s="40" customFormat="1" ht="15.75" thickBot="1" x14ac:dyDescent="0.25">
      <c r="A75" s="586" t="s">
        <v>69</v>
      </c>
      <c r="B75" s="587"/>
      <c r="C75" s="587"/>
      <c r="D75" s="587"/>
      <c r="E75" s="587"/>
      <c r="F75" s="587"/>
      <c r="G75" s="587"/>
      <c r="H75" s="588"/>
      <c r="I75" s="588"/>
      <c r="J75" s="588"/>
      <c r="K75" s="588"/>
      <c r="L75" s="587"/>
      <c r="M75" s="587"/>
      <c r="N75" s="587"/>
      <c r="O75" s="587"/>
      <c r="P75" s="588"/>
      <c r="Q75" s="588"/>
      <c r="R75" s="588"/>
      <c r="S75" s="588"/>
      <c r="T75" s="587"/>
      <c r="U75" s="587"/>
      <c r="V75" s="587"/>
      <c r="W75" s="587"/>
      <c r="X75" s="588"/>
      <c r="Y75" s="588"/>
      <c r="Z75" s="588"/>
      <c r="AA75" s="588"/>
      <c r="AB75" s="587"/>
      <c r="AC75" s="590"/>
    </row>
    <row r="76" spans="1:29" s="7" customFormat="1" ht="14.1" customHeight="1" x14ac:dyDescent="0.2">
      <c r="A76" s="42" t="s">
        <v>241</v>
      </c>
      <c r="B76" s="353" t="s">
        <v>71</v>
      </c>
      <c r="C76" s="42"/>
      <c r="D76" s="77"/>
      <c r="E76" s="50"/>
      <c r="F76" s="50"/>
      <c r="G76" s="46"/>
      <c r="H76" s="77"/>
      <c r="I76" s="50"/>
      <c r="J76" s="50"/>
      <c r="K76" s="46"/>
      <c r="L76" s="77"/>
      <c r="M76" s="50"/>
      <c r="N76" s="50"/>
      <c r="O76" s="46"/>
      <c r="P76" s="130">
        <v>2</v>
      </c>
      <c r="Q76" s="131">
        <v>0</v>
      </c>
      <c r="R76" s="131" t="s">
        <v>17</v>
      </c>
      <c r="S76" s="132">
        <v>3</v>
      </c>
      <c r="T76" s="77"/>
      <c r="U76" s="50"/>
      <c r="V76" s="50"/>
      <c r="W76" s="46"/>
      <c r="X76" s="77"/>
      <c r="Y76" s="50"/>
      <c r="Z76" s="50"/>
      <c r="AA76" s="46"/>
      <c r="AB76" s="64" t="s">
        <v>22</v>
      </c>
      <c r="AC76" s="108" t="s">
        <v>76</v>
      </c>
    </row>
    <row r="77" spans="1:29" s="7" customFormat="1" ht="14.1" customHeight="1" x14ac:dyDescent="0.2">
      <c r="A77" s="243" t="s">
        <v>242</v>
      </c>
      <c r="B77" s="352" t="s">
        <v>72</v>
      </c>
      <c r="C77" s="243"/>
      <c r="D77" s="222"/>
      <c r="E77" s="217"/>
      <c r="F77" s="217"/>
      <c r="G77" s="224"/>
      <c r="H77" s="222"/>
      <c r="I77" s="223"/>
      <c r="J77" s="217"/>
      <c r="K77" s="224"/>
      <c r="L77" s="222"/>
      <c r="M77" s="223"/>
      <c r="N77" s="223"/>
      <c r="O77" s="224"/>
      <c r="P77" s="74">
        <v>2</v>
      </c>
      <c r="Q77" s="229">
        <v>0</v>
      </c>
      <c r="R77" s="229" t="s">
        <v>17</v>
      </c>
      <c r="S77" s="226">
        <v>3</v>
      </c>
      <c r="T77" s="10"/>
      <c r="U77" s="217"/>
      <c r="V77" s="217"/>
      <c r="W77" s="218"/>
      <c r="X77" s="222"/>
      <c r="Y77" s="223"/>
      <c r="Z77" s="223"/>
      <c r="AA77" s="224"/>
      <c r="AB77" s="231" t="s">
        <v>22</v>
      </c>
      <c r="AC77" s="109" t="s">
        <v>51</v>
      </c>
    </row>
    <row r="78" spans="1:29" s="7" customFormat="1" ht="14.1" customHeight="1" x14ac:dyDescent="0.2">
      <c r="A78" s="243" t="s">
        <v>243</v>
      </c>
      <c r="B78" s="352" t="s">
        <v>73</v>
      </c>
      <c r="C78" s="243" t="s">
        <v>47</v>
      </c>
      <c r="D78" s="35"/>
      <c r="E78" s="27"/>
      <c r="F78" s="27"/>
      <c r="G78" s="28"/>
      <c r="H78" s="35"/>
      <c r="I78" s="27"/>
      <c r="J78" s="27"/>
      <c r="K78" s="28"/>
      <c r="L78" s="35"/>
      <c r="M78" s="27"/>
      <c r="N78" s="27"/>
      <c r="O78" s="28"/>
      <c r="P78" s="35">
        <v>2</v>
      </c>
      <c r="Q78" s="27">
        <v>0</v>
      </c>
      <c r="R78" s="27" t="s">
        <v>17</v>
      </c>
      <c r="S78" s="28">
        <v>3</v>
      </c>
      <c r="T78" s="35"/>
      <c r="U78" s="27"/>
      <c r="V78" s="27"/>
      <c r="W78" s="28"/>
      <c r="X78" s="35"/>
      <c r="Y78" s="27"/>
      <c r="Z78" s="27"/>
      <c r="AA78" s="28"/>
      <c r="AB78" s="62" t="s">
        <v>31</v>
      </c>
      <c r="AC78" s="227" t="s">
        <v>34</v>
      </c>
    </row>
    <row r="79" spans="1:29" s="7" customFormat="1" ht="14.1" customHeight="1" x14ac:dyDescent="0.2">
      <c r="A79" s="243" t="s">
        <v>244</v>
      </c>
      <c r="B79" s="352" t="s">
        <v>74</v>
      </c>
      <c r="C79" s="243"/>
      <c r="D79" s="222"/>
      <c r="E79" s="217"/>
      <c r="F79" s="217"/>
      <c r="G79" s="224"/>
      <c r="H79" s="222"/>
      <c r="I79" s="223"/>
      <c r="J79" s="217"/>
      <c r="K79" s="224"/>
      <c r="L79" s="222"/>
      <c r="M79" s="223"/>
      <c r="N79" s="223"/>
      <c r="O79" s="224"/>
      <c r="P79" s="106"/>
      <c r="Q79" s="27"/>
      <c r="R79" s="229"/>
      <c r="S79" s="28"/>
      <c r="T79" s="10">
        <v>2</v>
      </c>
      <c r="U79" s="217">
        <v>0</v>
      </c>
      <c r="V79" s="217" t="s">
        <v>17</v>
      </c>
      <c r="W79" s="218">
        <v>3</v>
      </c>
      <c r="X79" s="222"/>
      <c r="Y79" s="223"/>
      <c r="Z79" s="223"/>
      <c r="AA79" s="224"/>
      <c r="AB79" s="65" t="s">
        <v>22</v>
      </c>
      <c r="AC79" s="109" t="s">
        <v>76</v>
      </c>
    </row>
    <row r="80" spans="1:29" s="7" customFormat="1" ht="14.1" customHeight="1" x14ac:dyDescent="0.2">
      <c r="A80" s="243" t="s">
        <v>245</v>
      </c>
      <c r="B80" s="354" t="s">
        <v>153</v>
      </c>
      <c r="C80" s="205"/>
      <c r="D80" s="10"/>
      <c r="E80" s="217"/>
      <c r="F80" s="217"/>
      <c r="G80" s="218"/>
      <c r="H80" s="10"/>
      <c r="I80" s="217"/>
      <c r="J80" s="217"/>
      <c r="K80" s="218"/>
      <c r="L80" s="10"/>
      <c r="M80" s="217"/>
      <c r="N80" s="217"/>
      <c r="O80" s="218"/>
      <c r="P80" s="240">
        <v>2</v>
      </c>
      <c r="Q80" s="217">
        <v>0</v>
      </c>
      <c r="R80" s="241" t="s">
        <v>17</v>
      </c>
      <c r="S80" s="218">
        <v>3</v>
      </c>
      <c r="T80" s="10"/>
      <c r="U80" s="217"/>
      <c r="V80" s="217"/>
      <c r="W80" s="218"/>
      <c r="X80" s="10"/>
      <c r="Y80" s="217"/>
      <c r="Z80" s="217"/>
      <c r="AA80" s="218"/>
      <c r="AB80" s="65" t="s">
        <v>160</v>
      </c>
      <c r="AC80" s="242" t="s">
        <v>158</v>
      </c>
    </row>
    <row r="81" spans="1:29" s="7" customFormat="1" ht="14.1" customHeight="1" x14ac:dyDescent="0.2">
      <c r="A81" s="243" t="s">
        <v>246</v>
      </c>
      <c r="B81" s="354" t="s">
        <v>159</v>
      </c>
      <c r="C81" s="205"/>
      <c r="D81" s="10"/>
      <c r="E81" s="217"/>
      <c r="F81" s="217"/>
      <c r="G81" s="218"/>
      <c r="H81" s="10"/>
      <c r="I81" s="217"/>
      <c r="J81" s="217"/>
      <c r="K81" s="218"/>
      <c r="L81" s="10"/>
      <c r="M81" s="217"/>
      <c r="N81" s="217"/>
      <c r="O81" s="218"/>
      <c r="P81" s="240">
        <v>2</v>
      </c>
      <c r="Q81" s="217">
        <v>0</v>
      </c>
      <c r="R81" s="241" t="s">
        <v>17</v>
      </c>
      <c r="S81" s="218">
        <v>3</v>
      </c>
      <c r="T81" s="10"/>
      <c r="U81" s="217"/>
      <c r="V81" s="217"/>
      <c r="W81" s="218"/>
      <c r="X81" s="10"/>
      <c r="Y81" s="217"/>
      <c r="Z81" s="217"/>
      <c r="AA81" s="218"/>
      <c r="AB81" s="65" t="s">
        <v>160</v>
      </c>
      <c r="AC81" s="242" t="s">
        <v>158</v>
      </c>
    </row>
    <row r="82" spans="1:29" s="7" customFormat="1" ht="14.1" customHeight="1" thickBot="1" x14ac:dyDescent="0.25">
      <c r="A82" s="81" t="s">
        <v>247</v>
      </c>
      <c r="B82" s="355" t="s">
        <v>75</v>
      </c>
      <c r="C82" s="51" t="s">
        <v>70</v>
      </c>
      <c r="D82" s="49"/>
      <c r="E82" s="38"/>
      <c r="F82" s="38"/>
      <c r="G82" s="39"/>
      <c r="H82" s="49"/>
      <c r="I82" s="38"/>
      <c r="J82" s="38"/>
      <c r="K82" s="39"/>
      <c r="L82" s="49"/>
      <c r="M82" s="38"/>
      <c r="N82" s="38"/>
      <c r="O82" s="39"/>
      <c r="P82" s="49"/>
      <c r="Q82" s="38"/>
      <c r="R82" s="38"/>
      <c r="S82" s="39"/>
      <c r="T82" s="49">
        <v>2</v>
      </c>
      <c r="U82" s="38">
        <v>0</v>
      </c>
      <c r="V82" s="38" t="s">
        <v>17</v>
      </c>
      <c r="W82" s="39">
        <v>3</v>
      </c>
      <c r="X82" s="68"/>
      <c r="Y82" s="69"/>
      <c r="Z82" s="69"/>
      <c r="AA82" s="70"/>
      <c r="AB82" s="48" t="s">
        <v>22</v>
      </c>
      <c r="AC82" s="211" t="s">
        <v>58</v>
      </c>
    </row>
    <row r="83" spans="1:29" s="7" customFormat="1" ht="14.1" customHeight="1" thickBot="1" x14ac:dyDescent="0.25">
      <c r="A83" s="571" t="s">
        <v>128</v>
      </c>
      <c r="B83" s="572"/>
      <c r="C83" s="310">
        <f>SUM(G83,K83,O83,S83,W83,AA83)</f>
        <v>6</v>
      </c>
      <c r="D83" s="309"/>
      <c r="E83" s="309"/>
      <c r="F83" s="309"/>
      <c r="G83" s="309"/>
      <c r="H83" s="309"/>
      <c r="I83" s="309"/>
      <c r="J83" s="309"/>
      <c r="K83" s="309"/>
      <c r="L83" s="309"/>
      <c r="M83" s="309"/>
      <c r="N83" s="309"/>
      <c r="O83" s="309"/>
      <c r="P83" s="309">
        <v>4</v>
      </c>
      <c r="Q83" s="309">
        <v>0</v>
      </c>
      <c r="R83" s="309"/>
      <c r="S83" s="309">
        <v>6</v>
      </c>
      <c r="T83" s="309"/>
      <c r="U83" s="309"/>
      <c r="V83" s="309"/>
      <c r="W83" s="309"/>
      <c r="X83" s="309"/>
      <c r="Y83" s="309"/>
      <c r="Z83" s="309"/>
      <c r="AA83" s="309"/>
      <c r="AB83" s="307"/>
      <c r="AC83" s="308"/>
    </row>
    <row r="84" spans="1:29" s="7" customFormat="1" ht="15.75" thickBot="1" x14ac:dyDescent="0.25">
      <c r="A84" s="586" t="s">
        <v>77</v>
      </c>
      <c r="B84" s="587"/>
      <c r="C84" s="587"/>
      <c r="D84" s="587"/>
      <c r="E84" s="587"/>
      <c r="F84" s="587"/>
      <c r="G84" s="587"/>
      <c r="H84" s="587"/>
      <c r="I84" s="587"/>
      <c r="J84" s="587"/>
      <c r="K84" s="587"/>
      <c r="L84" s="587"/>
      <c r="M84" s="587"/>
      <c r="N84" s="587"/>
      <c r="O84" s="587"/>
      <c r="P84" s="587"/>
      <c r="Q84" s="587"/>
      <c r="R84" s="587"/>
      <c r="S84" s="587"/>
      <c r="T84" s="587"/>
      <c r="U84" s="587"/>
      <c r="V84" s="587"/>
      <c r="W84" s="587"/>
      <c r="X84" s="587"/>
      <c r="Y84" s="587"/>
      <c r="Z84" s="587"/>
      <c r="AA84" s="587"/>
      <c r="AB84" s="587"/>
      <c r="AC84" s="590"/>
    </row>
    <row r="85" spans="1:29" s="7" customFormat="1" ht="14.1" customHeight="1" x14ac:dyDescent="0.2">
      <c r="A85" s="42" t="s">
        <v>248</v>
      </c>
      <c r="B85" s="356" t="s">
        <v>78</v>
      </c>
      <c r="C85" s="34"/>
      <c r="D85" s="30"/>
      <c r="E85" s="24"/>
      <c r="F85" s="24"/>
      <c r="G85" s="25"/>
      <c r="H85" s="30"/>
      <c r="I85" s="24"/>
      <c r="J85" s="24"/>
      <c r="K85" s="25"/>
      <c r="L85" s="115"/>
      <c r="M85" s="116"/>
      <c r="N85" s="116"/>
      <c r="O85" s="117"/>
      <c r="P85" s="133">
        <v>0</v>
      </c>
      <c r="Q85" s="134">
        <v>2</v>
      </c>
      <c r="R85" s="220" t="s">
        <v>129</v>
      </c>
      <c r="S85" s="135">
        <v>3</v>
      </c>
      <c r="T85" s="30"/>
      <c r="U85" s="24"/>
      <c r="V85" s="24"/>
      <c r="W85" s="25"/>
      <c r="X85" s="30"/>
      <c r="Y85" s="24"/>
      <c r="Z85" s="24"/>
      <c r="AA85" s="25"/>
      <c r="AB85" s="62" t="s">
        <v>22</v>
      </c>
      <c r="AC85" s="287" t="s">
        <v>34</v>
      </c>
    </row>
    <row r="86" spans="1:29" s="7" customFormat="1" ht="14.1" customHeight="1" x14ac:dyDescent="0.2">
      <c r="A86" s="243" t="s">
        <v>249</v>
      </c>
      <c r="B86" s="352" t="s">
        <v>79</v>
      </c>
      <c r="C86" s="33"/>
      <c r="D86" s="35"/>
      <c r="E86" s="27"/>
      <c r="F86" s="27"/>
      <c r="G86" s="28"/>
      <c r="H86" s="35"/>
      <c r="I86" s="27"/>
      <c r="J86" s="27"/>
      <c r="K86" s="28"/>
      <c r="L86" s="35"/>
      <c r="M86" s="27"/>
      <c r="N86" s="27"/>
      <c r="O86" s="28"/>
      <c r="P86" s="133">
        <v>0</v>
      </c>
      <c r="Q86" s="134">
        <v>2</v>
      </c>
      <c r="R86" s="220" t="s">
        <v>129</v>
      </c>
      <c r="S86" s="135">
        <v>3</v>
      </c>
      <c r="T86" s="35"/>
      <c r="U86" s="27"/>
      <c r="V86" s="27"/>
      <c r="W86" s="28"/>
      <c r="X86" s="35"/>
      <c r="Y86" s="27"/>
      <c r="Z86" s="27"/>
      <c r="AA86" s="28"/>
      <c r="AB86" s="231" t="s">
        <v>22</v>
      </c>
      <c r="AC86" s="243" t="s">
        <v>58</v>
      </c>
    </row>
    <row r="87" spans="1:29" s="7" customFormat="1" ht="14.1" customHeight="1" x14ac:dyDescent="0.2">
      <c r="A87" s="243" t="s">
        <v>250</v>
      </c>
      <c r="B87" s="356" t="s">
        <v>80</v>
      </c>
      <c r="C87" s="244"/>
      <c r="D87" s="30"/>
      <c r="E87" s="24"/>
      <c r="F87" s="24"/>
      <c r="G87" s="25"/>
      <c r="H87" s="30"/>
      <c r="I87" s="24"/>
      <c r="J87" s="24"/>
      <c r="K87" s="25"/>
      <c r="L87" s="30"/>
      <c r="M87" s="24"/>
      <c r="N87" s="24"/>
      <c r="O87" s="25"/>
      <c r="P87" s="133">
        <v>0</v>
      </c>
      <c r="Q87" s="134">
        <v>2</v>
      </c>
      <c r="R87" s="220" t="s">
        <v>129</v>
      </c>
      <c r="S87" s="135">
        <v>3</v>
      </c>
      <c r="T87" s="30"/>
      <c r="U87" s="24"/>
      <c r="V87" s="24"/>
      <c r="W87" s="25"/>
      <c r="X87" s="30"/>
      <c r="Y87" s="24"/>
      <c r="Z87" s="24"/>
      <c r="AA87" s="25"/>
      <c r="AB87" s="62" t="s">
        <v>22</v>
      </c>
      <c r="AC87" s="287" t="s">
        <v>34</v>
      </c>
    </row>
    <row r="88" spans="1:29" s="275" customFormat="1" ht="14.1" customHeight="1" x14ac:dyDescent="0.2">
      <c r="A88" s="260"/>
      <c r="B88" s="357" t="s">
        <v>204</v>
      </c>
      <c r="C88" s="263"/>
      <c r="D88" s="289"/>
      <c r="E88" s="290"/>
      <c r="F88" s="290"/>
      <c r="G88" s="291"/>
      <c r="H88" s="289"/>
      <c r="I88" s="290"/>
      <c r="J88" s="290"/>
      <c r="K88" s="291"/>
      <c r="L88" s="289"/>
      <c r="M88" s="290"/>
      <c r="N88" s="290"/>
      <c r="O88" s="291"/>
      <c r="P88" s="292">
        <v>0</v>
      </c>
      <c r="Q88" s="293">
        <v>2</v>
      </c>
      <c r="R88" s="251" t="s">
        <v>129</v>
      </c>
      <c r="S88" s="294">
        <v>3</v>
      </c>
      <c r="T88" s="289"/>
      <c r="U88" s="290"/>
      <c r="V88" s="290"/>
      <c r="W88" s="291"/>
      <c r="X88" s="289"/>
      <c r="Y88" s="290"/>
      <c r="Z88" s="290"/>
      <c r="AA88" s="291"/>
      <c r="AB88" s="295" t="s">
        <v>160</v>
      </c>
      <c r="AC88" s="287" t="s">
        <v>158</v>
      </c>
    </row>
    <row r="89" spans="1:29" s="61" customFormat="1" x14ac:dyDescent="0.2">
      <c r="A89" s="243" t="s">
        <v>251</v>
      </c>
      <c r="B89" s="358" t="s">
        <v>81</v>
      </c>
      <c r="C89" s="98"/>
      <c r="D89" s="88"/>
      <c r="E89" s="92"/>
      <c r="F89" s="92"/>
      <c r="G89" s="93"/>
      <c r="H89" s="91"/>
      <c r="I89" s="89"/>
      <c r="J89" s="89"/>
      <c r="K89" s="90"/>
      <c r="L89" s="88"/>
      <c r="M89" s="92"/>
      <c r="N89" s="92"/>
      <c r="O89" s="93"/>
      <c r="P89" s="133">
        <v>0</v>
      </c>
      <c r="Q89" s="134">
        <v>2</v>
      </c>
      <c r="R89" s="220" t="s">
        <v>129</v>
      </c>
      <c r="S89" s="135">
        <v>3</v>
      </c>
      <c r="T89" s="88"/>
      <c r="U89" s="92"/>
      <c r="V89" s="92"/>
      <c r="W89" s="93"/>
      <c r="X89" s="88"/>
      <c r="Y89" s="92"/>
      <c r="Z89" s="92"/>
      <c r="AA89" s="93"/>
      <c r="AB89" s="65" t="s">
        <v>133</v>
      </c>
      <c r="AC89" s="118" t="s">
        <v>55</v>
      </c>
    </row>
    <row r="90" spans="1:29" s="7" customFormat="1" ht="14.1" customHeight="1" thickBot="1" x14ac:dyDescent="0.25">
      <c r="A90" s="81" t="s">
        <v>252</v>
      </c>
      <c r="B90" s="352" t="s">
        <v>82</v>
      </c>
      <c r="C90" s="105"/>
      <c r="D90" s="35"/>
      <c r="E90" s="27"/>
      <c r="F90" s="27"/>
      <c r="G90" s="28"/>
      <c r="H90" s="35"/>
      <c r="I90" s="27"/>
      <c r="J90" s="27"/>
      <c r="K90" s="28"/>
      <c r="L90" s="35"/>
      <c r="M90" s="27"/>
      <c r="N90" s="27"/>
      <c r="O90" s="28"/>
      <c r="P90" s="133">
        <v>0</v>
      </c>
      <c r="Q90" s="134">
        <v>2</v>
      </c>
      <c r="R90" s="220" t="s">
        <v>129</v>
      </c>
      <c r="S90" s="135">
        <v>3</v>
      </c>
      <c r="T90" s="35"/>
      <c r="U90" s="27"/>
      <c r="V90" s="27"/>
      <c r="W90" s="28"/>
      <c r="X90" s="35"/>
      <c r="Y90" s="27"/>
      <c r="Z90" s="27"/>
      <c r="AA90" s="28"/>
      <c r="AB90" s="65" t="s">
        <v>22</v>
      </c>
      <c r="AC90" s="109" t="s">
        <v>51</v>
      </c>
    </row>
    <row r="91" spans="1:29" s="7" customFormat="1" ht="14.1" customHeight="1" thickBot="1" x14ac:dyDescent="0.25">
      <c r="A91" s="571" t="s">
        <v>128</v>
      </c>
      <c r="B91" s="572"/>
      <c r="C91" s="310">
        <f>SUM(G91,K91,O91,S91,W91,AA91)</f>
        <v>3</v>
      </c>
      <c r="D91" s="309"/>
      <c r="E91" s="309"/>
      <c r="F91" s="309"/>
      <c r="G91" s="309"/>
      <c r="H91" s="309"/>
      <c r="I91" s="309"/>
      <c r="J91" s="309"/>
      <c r="K91" s="309"/>
      <c r="L91" s="309"/>
      <c r="M91" s="309"/>
      <c r="N91" s="309"/>
      <c r="O91" s="309"/>
      <c r="P91" s="309">
        <v>0</v>
      </c>
      <c r="Q91" s="309">
        <v>2</v>
      </c>
      <c r="R91" s="309">
        <v>0</v>
      </c>
      <c r="S91" s="309">
        <v>3</v>
      </c>
      <c r="T91" s="309"/>
      <c r="U91" s="309"/>
      <c r="V91" s="309"/>
      <c r="W91" s="309"/>
      <c r="X91" s="309"/>
      <c r="Y91" s="309"/>
      <c r="Z91" s="309"/>
      <c r="AA91" s="309"/>
      <c r="AB91" s="307"/>
      <c r="AC91" s="308"/>
    </row>
    <row r="92" spans="1:29" s="7" customFormat="1" ht="15.75" thickBot="1" x14ac:dyDescent="0.25">
      <c r="A92" s="586" t="s">
        <v>83</v>
      </c>
      <c r="B92" s="587"/>
      <c r="C92" s="587"/>
      <c r="D92" s="587"/>
      <c r="E92" s="587"/>
      <c r="F92" s="587"/>
      <c r="G92" s="587"/>
      <c r="H92" s="588"/>
      <c r="I92" s="588"/>
      <c r="J92" s="588"/>
      <c r="K92" s="588"/>
      <c r="L92" s="587"/>
      <c r="M92" s="587"/>
      <c r="N92" s="587"/>
      <c r="O92" s="587"/>
      <c r="P92" s="588"/>
      <c r="Q92" s="588"/>
      <c r="R92" s="588"/>
      <c r="S92" s="588"/>
      <c r="T92" s="587"/>
      <c r="U92" s="587"/>
      <c r="V92" s="587"/>
      <c r="W92" s="587"/>
      <c r="X92" s="588"/>
      <c r="Y92" s="588"/>
      <c r="Z92" s="588"/>
      <c r="AA92" s="588"/>
      <c r="AB92" s="587"/>
      <c r="AC92" s="590"/>
    </row>
    <row r="93" spans="1:29" s="7" customFormat="1" ht="14.1" customHeight="1" x14ac:dyDescent="0.2">
      <c r="A93" s="42" t="s">
        <v>253</v>
      </c>
      <c r="B93" s="232" t="s">
        <v>84</v>
      </c>
      <c r="C93" s="34"/>
      <c r="D93" s="30"/>
      <c r="E93" s="24"/>
      <c r="F93" s="24"/>
      <c r="G93" s="25"/>
      <c r="H93" s="30"/>
      <c r="I93" s="24"/>
      <c r="J93" s="24"/>
      <c r="K93" s="25"/>
      <c r="L93" s="115"/>
      <c r="M93" s="116"/>
      <c r="N93" s="116"/>
      <c r="O93" s="117"/>
      <c r="P93" s="133"/>
      <c r="Q93" s="134"/>
      <c r="R93" s="134"/>
      <c r="S93" s="135"/>
      <c r="T93" s="30">
        <v>0</v>
      </c>
      <c r="U93" s="24">
        <v>4</v>
      </c>
      <c r="V93" s="220" t="s">
        <v>129</v>
      </c>
      <c r="W93" s="25">
        <v>5</v>
      </c>
      <c r="X93" s="30"/>
      <c r="Y93" s="24"/>
      <c r="Z93" s="24"/>
      <c r="AA93" s="25"/>
      <c r="AB93" s="295" t="s">
        <v>133</v>
      </c>
      <c r="AC93" s="259" t="s">
        <v>149</v>
      </c>
    </row>
    <row r="94" spans="1:29" s="7" customFormat="1" ht="14.1" customHeight="1" x14ac:dyDescent="0.2">
      <c r="A94" s="243" t="s">
        <v>254</v>
      </c>
      <c r="B94" s="225" t="s">
        <v>85</v>
      </c>
      <c r="C94" s="33"/>
      <c r="D94" s="35"/>
      <c r="E94" s="27"/>
      <c r="F94" s="27"/>
      <c r="G94" s="28"/>
      <c r="H94" s="35"/>
      <c r="I94" s="27"/>
      <c r="J94" s="27"/>
      <c r="K94" s="28"/>
      <c r="L94" s="35"/>
      <c r="M94" s="27"/>
      <c r="N94" s="27"/>
      <c r="O94" s="28"/>
      <c r="P94" s="133"/>
      <c r="Q94" s="134"/>
      <c r="R94" s="134"/>
      <c r="S94" s="135"/>
      <c r="T94" s="35">
        <v>0</v>
      </c>
      <c r="U94" s="27">
        <v>4</v>
      </c>
      <c r="V94" s="220" t="s">
        <v>129</v>
      </c>
      <c r="W94" s="28">
        <v>5</v>
      </c>
      <c r="X94" s="35"/>
      <c r="Y94" s="27"/>
      <c r="Z94" s="27"/>
      <c r="AA94" s="28"/>
      <c r="AB94" s="231" t="s">
        <v>133</v>
      </c>
      <c r="AC94" s="26" t="s">
        <v>55</v>
      </c>
    </row>
    <row r="95" spans="1:29" s="7" customFormat="1" ht="14.1" customHeight="1" x14ac:dyDescent="0.2">
      <c r="A95" s="243" t="s">
        <v>255</v>
      </c>
      <c r="B95" s="232" t="s">
        <v>86</v>
      </c>
      <c r="C95" s="244"/>
      <c r="D95" s="30"/>
      <c r="E95" s="24"/>
      <c r="F95" s="24"/>
      <c r="G95" s="25"/>
      <c r="H95" s="30"/>
      <c r="I95" s="24"/>
      <c r="J95" s="24"/>
      <c r="K95" s="25"/>
      <c r="L95" s="30"/>
      <c r="M95" s="24"/>
      <c r="N95" s="24"/>
      <c r="O95" s="25"/>
      <c r="P95" s="133"/>
      <c r="Q95" s="134"/>
      <c r="R95" s="134"/>
      <c r="S95" s="135"/>
      <c r="T95" s="30">
        <v>0</v>
      </c>
      <c r="U95" s="24">
        <v>4</v>
      </c>
      <c r="V95" s="220" t="s">
        <v>129</v>
      </c>
      <c r="W95" s="25">
        <v>5</v>
      </c>
      <c r="X95" s="30"/>
      <c r="Y95" s="24"/>
      <c r="Z95" s="24"/>
      <c r="AA95" s="25"/>
      <c r="AB95" s="62" t="s">
        <v>22</v>
      </c>
      <c r="AC95" s="287" t="s">
        <v>34</v>
      </c>
    </row>
    <row r="96" spans="1:29" s="61" customFormat="1" ht="13.5" thickBot="1" x14ac:dyDescent="0.25">
      <c r="A96" s="81" t="s">
        <v>256</v>
      </c>
      <c r="B96" s="65" t="s">
        <v>87</v>
      </c>
      <c r="C96" s="94"/>
      <c r="D96" s="148"/>
      <c r="E96" s="96"/>
      <c r="F96" s="96"/>
      <c r="G96" s="97"/>
      <c r="H96" s="149"/>
      <c r="I96" s="150"/>
      <c r="J96" s="150"/>
      <c r="K96" s="151"/>
      <c r="L96" s="148"/>
      <c r="M96" s="96"/>
      <c r="N96" s="96"/>
      <c r="O96" s="97"/>
      <c r="P96" s="213"/>
      <c r="Q96" s="214"/>
      <c r="R96" s="214"/>
      <c r="S96" s="215"/>
      <c r="T96" s="148">
        <v>0</v>
      </c>
      <c r="U96" s="96">
        <v>4</v>
      </c>
      <c r="V96" s="220" t="s">
        <v>129</v>
      </c>
      <c r="W96" s="97">
        <v>5</v>
      </c>
      <c r="X96" s="148"/>
      <c r="Y96" s="96"/>
      <c r="Z96" s="96"/>
      <c r="AA96" s="97"/>
      <c r="AB96" s="65" t="s">
        <v>22</v>
      </c>
      <c r="AC96" s="212" t="s">
        <v>58</v>
      </c>
    </row>
    <row r="97" spans="1:36" s="7" customFormat="1" ht="14.1" customHeight="1" thickBot="1" x14ac:dyDescent="0.25">
      <c r="A97" s="571" t="s">
        <v>128</v>
      </c>
      <c r="B97" s="572"/>
      <c r="C97" s="310">
        <f>SUM(G97,K97,O97,S97,W97,AA97)</f>
        <v>10</v>
      </c>
      <c r="D97" s="309"/>
      <c r="E97" s="309"/>
      <c r="F97" s="309"/>
      <c r="G97" s="309"/>
      <c r="H97" s="309"/>
      <c r="I97" s="309"/>
      <c r="J97" s="309"/>
      <c r="K97" s="309"/>
      <c r="L97" s="309"/>
      <c r="M97" s="309"/>
      <c r="N97" s="309"/>
      <c r="O97" s="309"/>
      <c r="P97" s="309"/>
      <c r="Q97" s="309"/>
      <c r="R97" s="309"/>
      <c r="S97" s="309"/>
      <c r="T97" s="309">
        <v>0</v>
      </c>
      <c r="U97" s="309">
        <v>8</v>
      </c>
      <c r="V97" s="309"/>
      <c r="W97" s="309">
        <v>10</v>
      </c>
      <c r="X97" s="309"/>
      <c r="Y97" s="309"/>
      <c r="Z97" s="309"/>
      <c r="AA97" s="309"/>
      <c r="AB97" s="307"/>
      <c r="AC97" s="308"/>
    </row>
    <row r="98" spans="1:36" s="7" customFormat="1" ht="16.5" thickBot="1" x14ac:dyDescent="0.25">
      <c r="A98" s="630" t="s">
        <v>88</v>
      </c>
      <c r="B98" s="631"/>
      <c r="C98" s="631"/>
      <c r="D98" s="631"/>
      <c r="E98" s="631"/>
      <c r="F98" s="631"/>
      <c r="G98" s="631"/>
      <c r="H98" s="632"/>
      <c r="I98" s="632"/>
      <c r="J98" s="632"/>
      <c r="K98" s="632"/>
      <c r="L98" s="631"/>
      <c r="M98" s="631"/>
      <c r="N98" s="631"/>
      <c r="O98" s="631"/>
      <c r="P98" s="632"/>
      <c r="Q98" s="632"/>
      <c r="R98" s="632"/>
      <c r="S98" s="632"/>
      <c r="T98" s="631"/>
      <c r="U98" s="631"/>
      <c r="V98" s="631"/>
      <c r="W98" s="631"/>
      <c r="X98" s="632"/>
      <c r="Y98" s="632"/>
      <c r="Z98" s="632"/>
      <c r="AA98" s="632"/>
      <c r="AB98" s="631"/>
      <c r="AC98" s="633"/>
    </row>
    <row r="99" spans="1:36" s="7" customFormat="1" ht="14.1" customHeight="1" x14ac:dyDescent="0.2">
      <c r="A99" s="42" t="s">
        <v>257</v>
      </c>
      <c r="B99" s="368" t="s">
        <v>89</v>
      </c>
      <c r="C99" s="85"/>
      <c r="D99" s="41"/>
      <c r="E99" s="220"/>
      <c r="F99" s="220"/>
      <c r="G99" s="4"/>
      <c r="H99" s="41"/>
      <c r="I99" s="220"/>
      <c r="J99" s="220"/>
      <c r="K99" s="4"/>
      <c r="L99" s="41"/>
      <c r="M99" s="220"/>
      <c r="N99" s="220"/>
      <c r="O99" s="4"/>
      <c r="P99" s="41"/>
      <c r="Q99" s="220"/>
      <c r="R99" s="220"/>
      <c r="S99" s="4"/>
      <c r="T99" s="41">
        <v>2</v>
      </c>
      <c r="U99" s="220">
        <v>0</v>
      </c>
      <c r="V99" s="220" t="s">
        <v>17</v>
      </c>
      <c r="W99" s="4">
        <v>3</v>
      </c>
      <c r="X99" s="41"/>
      <c r="Y99" s="220"/>
      <c r="Z99" s="220"/>
      <c r="AA99" s="233"/>
      <c r="AB99" s="258" t="s">
        <v>164</v>
      </c>
      <c r="AC99" s="108" t="s">
        <v>27</v>
      </c>
    </row>
    <row r="100" spans="1:36" s="40" customFormat="1" ht="14.1" customHeight="1" x14ac:dyDescent="0.2">
      <c r="A100" s="243" t="s">
        <v>258</v>
      </c>
      <c r="B100" s="349" t="s">
        <v>90</v>
      </c>
      <c r="C100" s="44"/>
      <c r="D100" s="5"/>
      <c r="E100" s="223"/>
      <c r="F100" s="223"/>
      <c r="G100" s="224"/>
      <c r="H100" s="124"/>
      <c r="I100" s="229"/>
      <c r="J100" s="229"/>
      <c r="K100" s="226"/>
      <c r="L100" s="5"/>
      <c r="M100" s="223"/>
      <c r="N100" s="223"/>
      <c r="O100" s="224"/>
      <c r="P100" s="5"/>
      <c r="Q100" s="223"/>
      <c r="R100" s="223"/>
      <c r="S100" s="224"/>
      <c r="T100" s="5">
        <v>2</v>
      </c>
      <c r="U100" s="223">
        <v>0</v>
      </c>
      <c r="V100" s="223" t="s">
        <v>17</v>
      </c>
      <c r="W100" s="224">
        <v>3</v>
      </c>
      <c r="X100" s="5"/>
      <c r="Y100" s="223"/>
      <c r="Z100" s="223"/>
      <c r="AA100" s="224"/>
      <c r="AB100" s="231" t="s">
        <v>162</v>
      </c>
      <c r="AC100" s="109" t="s">
        <v>39</v>
      </c>
    </row>
    <row r="101" spans="1:36" s="40" customFormat="1" ht="14.1" customHeight="1" x14ac:dyDescent="0.2">
      <c r="A101" s="243" t="s">
        <v>259</v>
      </c>
      <c r="B101" s="239" t="s">
        <v>91</v>
      </c>
      <c r="C101" s="52"/>
      <c r="D101" s="216"/>
      <c r="E101" s="217"/>
      <c r="F101" s="217"/>
      <c r="G101" s="218"/>
      <c r="H101" s="128"/>
      <c r="I101" s="241"/>
      <c r="J101" s="241"/>
      <c r="K101" s="129"/>
      <c r="L101" s="216">
        <v>2</v>
      </c>
      <c r="M101" s="217">
        <v>0</v>
      </c>
      <c r="N101" s="217" t="s">
        <v>17</v>
      </c>
      <c r="O101" s="218">
        <v>3</v>
      </c>
      <c r="P101" s="216"/>
      <c r="Q101" s="217"/>
      <c r="R101" s="217"/>
      <c r="S101" s="218"/>
      <c r="T101" s="216"/>
      <c r="U101" s="217"/>
      <c r="V101" s="217"/>
      <c r="W101" s="218"/>
      <c r="X101" s="216"/>
      <c r="Y101" s="217"/>
      <c r="Z101" s="217"/>
      <c r="AA101" s="218"/>
      <c r="AB101" s="65" t="s">
        <v>160</v>
      </c>
      <c r="AC101" s="113" t="s">
        <v>29</v>
      </c>
    </row>
    <row r="102" spans="1:36" s="40" customFormat="1" ht="14.1" customHeight="1" x14ac:dyDescent="0.2">
      <c r="A102" s="243" t="s">
        <v>260</v>
      </c>
      <c r="B102" s="354" t="s">
        <v>92</v>
      </c>
      <c r="C102" s="52"/>
      <c r="D102" s="216"/>
      <c r="E102" s="217"/>
      <c r="F102" s="217"/>
      <c r="G102" s="218"/>
      <c r="H102" s="128"/>
      <c r="I102" s="241"/>
      <c r="J102" s="241"/>
      <c r="K102" s="129"/>
      <c r="L102" s="216">
        <v>2</v>
      </c>
      <c r="M102" s="217">
        <v>0</v>
      </c>
      <c r="N102" s="217" t="s">
        <v>17</v>
      </c>
      <c r="O102" s="218">
        <v>3</v>
      </c>
      <c r="P102" s="216"/>
      <c r="Q102" s="217"/>
      <c r="R102" s="217"/>
      <c r="S102" s="218"/>
      <c r="T102" s="216"/>
      <c r="U102" s="217"/>
      <c r="V102" s="217"/>
      <c r="W102" s="218"/>
      <c r="X102" s="216"/>
      <c r="Y102" s="217"/>
      <c r="Z102" s="217"/>
      <c r="AA102" s="218"/>
      <c r="AB102" s="65" t="s">
        <v>22</v>
      </c>
      <c r="AC102" s="113" t="s">
        <v>76</v>
      </c>
    </row>
    <row r="103" spans="1:36" s="40" customFormat="1" ht="14.1" customHeight="1" x14ac:dyDescent="0.2">
      <c r="A103" s="243" t="s">
        <v>261</v>
      </c>
      <c r="B103" s="239" t="s">
        <v>93</v>
      </c>
      <c r="C103" s="52"/>
      <c r="D103" s="216"/>
      <c r="E103" s="217"/>
      <c r="F103" s="217"/>
      <c r="G103" s="218"/>
      <c r="H103" s="128"/>
      <c r="I103" s="241"/>
      <c r="J103" s="241"/>
      <c r="K103" s="129"/>
      <c r="L103" s="216"/>
      <c r="M103" s="217"/>
      <c r="N103" s="217"/>
      <c r="O103" s="218"/>
      <c r="P103" s="216"/>
      <c r="Q103" s="217"/>
      <c r="R103" s="217"/>
      <c r="S103" s="218"/>
      <c r="T103" s="216"/>
      <c r="U103" s="217"/>
      <c r="V103" s="217"/>
      <c r="W103" s="218"/>
      <c r="X103" s="216">
        <v>2</v>
      </c>
      <c r="Y103" s="217">
        <v>0</v>
      </c>
      <c r="Z103" s="217" t="s">
        <v>17</v>
      </c>
      <c r="AA103" s="218">
        <v>3</v>
      </c>
      <c r="AB103" s="65" t="s">
        <v>22</v>
      </c>
      <c r="AC103" s="113" t="s">
        <v>26</v>
      </c>
    </row>
    <row r="104" spans="1:36" s="40" customFormat="1" ht="14.1" customHeight="1" x14ac:dyDescent="0.2">
      <c r="A104" s="243" t="s">
        <v>262</v>
      </c>
      <c r="B104" s="343" t="s">
        <v>94</v>
      </c>
      <c r="C104" s="52"/>
      <c r="D104" s="216"/>
      <c r="E104" s="217"/>
      <c r="F104" s="217"/>
      <c r="G104" s="218"/>
      <c r="H104" s="128"/>
      <c r="I104" s="241"/>
      <c r="J104" s="241"/>
      <c r="K104" s="129"/>
      <c r="L104" s="216">
        <v>2</v>
      </c>
      <c r="M104" s="217">
        <v>0</v>
      </c>
      <c r="N104" s="217" t="s">
        <v>17</v>
      </c>
      <c r="O104" s="218">
        <v>3</v>
      </c>
      <c r="P104" s="216"/>
      <c r="Q104" s="217"/>
      <c r="R104" s="217"/>
      <c r="S104" s="218"/>
      <c r="T104" s="216"/>
      <c r="U104" s="217"/>
      <c r="V104" s="217"/>
      <c r="W104" s="218"/>
      <c r="X104" s="216"/>
      <c r="Y104" s="217"/>
      <c r="Z104" s="217"/>
      <c r="AA104" s="218"/>
      <c r="AB104" s="65" t="s">
        <v>160</v>
      </c>
      <c r="AC104" s="113" t="s">
        <v>29</v>
      </c>
    </row>
    <row r="105" spans="1:36" s="40" customFormat="1" ht="14.1" customHeight="1" x14ac:dyDescent="0.2">
      <c r="A105" s="243" t="s">
        <v>263</v>
      </c>
      <c r="B105" s="343" t="s">
        <v>95</v>
      </c>
      <c r="C105" s="52"/>
      <c r="D105" s="216"/>
      <c r="E105" s="217"/>
      <c r="F105" s="217"/>
      <c r="G105" s="218"/>
      <c r="H105" s="128"/>
      <c r="I105" s="241"/>
      <c r="J105" s="241"/>
      <c r="K105" s="129"/>
      <c r="L105" s="216"/>
      <c r="M105" s="217"/>
      <c r="N105" s="217"/>
      <c r="O105" s="218"/>
      <c r="P105" s="216"/>
      <c r="Q105" s="217"/>
      <c r="R105" s="217"/>
      <c r="S105" s="218"/>
      <c r="T105" s="216">
        <v>2</v>
      </c>
      <c r="U105" s="217">
        <v>0</v>
      </c>
      <c r="V105" s="217" t="s">
        <v>17</v>
      </c>
      <c r="W105" s="218">
        <v>3</v>
      </c>
      <c r="X105" s="216"/>
      <c r="Y105" s="217"/>
      <c r="Z105" s="217"/>
      <c r="AA105" s="218"/>
      <c r="AB105" s="65" t="s">
        <v>22</v>
      </c>
      <c r="AC105" s="113" t="s">
        <v>28</v>
      </c>
    </row>
    <row r="106" spans="1:36" s="303" customFormat="1" ht="14.1" customHeight="1" thickBot="1" x14ac:dyDescent="0.25">
      <c r="A106" s="304"/>
      <c r="B106" s="342" t="s">
        <v>209</v>
      </c>
      <c r="C106" s="296"/>
      <c r="D106" s="297"/>
      <c r="E106" s="266"/>
      <c r="F106" s="266"/>
      <c r="G106" s="267"/>
      <c r="H106" s="298"/>
      <c r="I106" s="299"/>
      <c r="J106" s="299"/>
      <c r="K106" s="300"/>
      <c r="L106" s="297">
        <v>2</v>
      </c>
      <c r="M106" s="266">
        <v>0</v>
      </c>
      <c r="N106" s="266" t="s">
        <v>17</v>
      </c>
      <c r="O106" s="267">
        <v>3</v>
      </c>
      <c r="P106" s="297"/>
      <c r="Q106" s="266"/>
      <c r="R106" s="266"/>
      <c r="S106" s="267"/>
      <c r="T106" s="297"/>
      <c r="U106" s="266"/>
      <c r="V106" s="266"/>
      <c r="W106" s="267"/>
      <c r="X106" s="297"/>
      <c r="Y106" s="266"/>
      <c r="Z106" s="266"/>
      <c r="AA106" s="267"/>
      <c r="AB106" s="301" t="s">
        <v>161</v>
      </c>
      <c r="AC106" s="302" t="s">
        <v>152</v>
      </c>
    </row>
    <row r="107" spans="1:36" s="7" customFormat="1" ht="14.1" customHeight="1" thickBot="1" x14ac:dyDescent="0.25">
      <c r="A107" s="571" t="s">
        <v>128</v>
      </c>
      <c r="B107" s="572"/>
      <c r="C107" s="310">
        <f>SUM(G107,K107,O107,S107,W107,AA107)</f>
        <v>9</v>
      </c>
      <c r="D107" s="309"/>
      <c r="E107" s="309"/>
      <c r="F107" s="309"/>
      <c r="G107" s="309"/>
      <c r="H107" s="309"/>
      <c r="I107" s="309"/>
      <c r="J107" s="309"/>
      <c r="K107" s="309"/>
      <c r="L107" s="309">
        <v>2</v>
      </c>
      <c r="M107" s="309">
        <v>0</v>
      </c>
      <c r="N107" s="309"/>
      <c r="O107" s="309">
        <v>3</v>
      </c>
      <c r="P107" s="309"/>
      <c r="Q107" s="309"/>
      <c r="R107" s="309"/>
      <c r="S107" s="309"/>
      <c r="T107" s="309">
        <v>2</v>
      </c>
      <c r="U107" s="309">
        <v>0</v>
      </c>
      <c r="V107" s="309"/>
      <c r="W107" s="309">
        <v>3</v>
      </c>
      <c r="X107" s="309">
        <v>2</v>
      </c>
      <c r="Y107" s="309">
        <v>0</v>
      </c>
      <c r="Z107" s="309"/>
      <c r="AA107" s="309">
        <v>3</v>
      </c>
      <c r="AB107" s="307"/>
      <c r="AC107" s="308"/>
    </row>
    <row r="108" spans="1:36" ht="16.5" thickBot="1" x14ac:dyDescent="0.25">
      <c r="A108" s="637" t="s">
        <v>100</v>
      </c>
      <c r="B108" s="638"/>
      <c r="C108" s="638"/>
      <c r="D108" s="638"/>
      <c r="E108" s="638"/>
      <c r="F108" s="638"/>
      <c r="G108" s="638"/>
      <c r="H108" s="638"/>
      <c r="I108" s="638"/>
      <c r="J108" s="638"/>
      <c r="K108" s="638"/>
      <c r="L108" s="638"/>
      <c r="M108" s="638"/>
      <c r="N108" s="638"/>
      <c r="O108" s="638"/>
      <c r="P108" s="638"/>
      <c r="Q108" s="638"/>
      <c r="R108" s="638"/>
      <c r="S108" s="638"/>
      <c r="T108" s="638"/>
      <c r="U108" s="638"/>
      <c r="V108" s="638"/>
      <c r="W108" s="638"/>
      <c r="X108" s="638"/>
      <c r="Y108" s="638"/>
      <c r="Z108" s="638"/>
      <c r="AA108" s="638"/>
      <c r="AB108" s="638"/>
      <c r="AC108" s="639"/>
    </row>
    <row r="109" spans="1:36" x14ac:dyDescent="0.2">
      <c r="A109" s="42" t="s">
        <v>264</v>
      </c>
      <c r="B109" s="337" t="s">
        <v>101</v>
      </c>
      <c r="C109" s="78"/>
      <c r="D109" s="56"/>
      <c r="E109" s="21"/>
      <c r="F109" s="21"/>
      <c r="G109" s="22"/>
      <c r="H109" s="56">
        <v>2</v>
      </c>
      <c r="I109" s="21">
        <v>0</v>
      </c>
      <c r="J109" s="21" t="s">
        <v>17</v>
      </c>
      <c r="K109" s="22">
        <v>3</v>
      </c>
      <c r="L109" s="56"/>
      <c r="M109" s="21"/>
      <c r="N109" s="21"/>
      <c r="O109" s="22"/>
      <c r="P109" s="56"/>
      <c r="Q109" s="21"/>
      <c r="R109" s="21"/>
      <c r="S109" s="22"/>
      <c r="T109" s="56"/>
      <c r="U109" s="21"/>
      <c r="V109" s="21"/>
      <c r="W109" s="22"/>
      <c r="X109" s="20"/>
      <c r="Y109" s="21"/>
      <c r="Z109" s="21"/>
      <c r="AA109" s="22"/>
      <c r="AB109" s="45" t="s">
        <v>22</v>
      </c>
      <c r="AC109" s="108" t="s">
        <v>51</v>
      </c>
      <c r="AD109" s="7"/>
      <c r="AE109" s="7"/>
      <c r="AF109" s="7"/>
      <c r="AG109" s="7"/>
      <c r="AH109" s="7"/>
      <c r="AI109" s="7"/>
      <c r="AJ109" s="7"/>
    </row>
    <row r="110" spans="1:36" ht="14.1" customHeight="1" x14ac:dyDescent="0.2">
      <c r="A110" s="243" t="s">
        <v>265</v>
      </c>
      <c r="B110" s="350" t="s">
        <v>102</v>
      </c>
      <c r="C110" s="63"/>
      <c r="D110" s="30"/>
      <c r="E110" s="24"/>
      <c r="F110" s="24"/>
      <c r="G110" s="25"/>
      <c r="H110" s="30"/>
      <c r="I110" s="24"/>
      <c r="J110" s="24"/>
      <c r="K110" s="25"/>
      <c r="L110" s="30">
        <v>2</v>
      </c>
      <c r="M110" s="24">
        <v>0</v>
      </c>
      <c r="N110" s="24" t="s">
        <v>17</v>
      </c>
      <c r="O110" s="28">
        <v>3</v>
      </c>
      <c r="P110" s="35"/>
      <c r="Q110" s="27"/>
      <c r="R110" s="27"/>
      <c r="S110" s="28"/>
      <c r="T110" s="153"/>
      <c r="U110" s="66"/>
      <c r="V110" s="66"/>
      <c r="W110" s="67"/>
      <c r="X110" s="23"/>
      <c r="Y110" s="24"/>
      <c r="Z110" s="24"/>
      <c r="AA110" s="25"/>
      <c r="AB110" s="231" t="s">
        <v>22</v>
      </c>
      <c r="AC110" s="109" t="s">
        <v>27</v>
      </c>
      <c r="AD110" s="7"/>
      <c r="AE110" s="7"/>
      <c r="AF110" s="7"/>
      <c r="AG110" s="7"/>
      <c r="AH110" s="7"/>
      <c r="AI110" s="7"/>
      <c r="AJ110" s="7"/>
    </row>
    <row r="111" spans="1:36" ht="14.1" customHeight="1" x14ac:dyDescent="0.2">
      <c r="A111" s="243" t="s">
        <v>266</v>
      </c>
      <c r="B111" s="350" t="s">
        <v>103</v>
      </c>
      <c r="C111" s="63"/>
      <c r="D111" s="30"/>
      <c r="E111" s="24"/>
      <c r="F111" s="24"/>
      <c r="G111" s="25"/>
      <c r="H111" s="30"/>
      <c r="I111" s="24"/>
      <c r="J111" s="24"/>
      <c r="K111" s="25"/>
      <c r="L111" s="30">
        <v>2</v>
      </c>
      <c r="M111" s="24">
        <v>0</v>
      </c>
      <c r="N111" s="24" t="s">
        <v>17</v>
      </c>
      <c r="O111" s="25">
        <v>2</v>
      </c>
      <c r="P111" s="30"/>
      <c r="Q111" s="24"/>
      <c r="R111" s="24"/>
      <c r="S111" s="25"/>
      <c r="T111" s="79"/>
      <c r="U111" s="87"/>
      <c r="V111" s="66"/>
      <c r="W111" s="67"/>
      <c r="X111" s="23"/>
      <c r="Y111" s="24"/>
      <c r="Z111" s="24"/>
      <c r="AA111" s="25"/>
      <c r="AB111" s="231" t="s">
        <v>160</v>
      </c>
      <c r="AC111" s="109" t="s">
        <v>29</v>
      </c>
      <c r="AD111" s="7"/>
      <c r="AE111" s="7"/>
      <c r="AF111" s="7"/>
      <c r="AG111" s="7"/>
      <c r="AH111" s="7"/>
      <c r="AI111" s="7"/>
      <c r="AJ111" s="7"/>
    </row>
    <row r="112" spans="1:36" ht="14.1" customHeight="1" x14ac:dyDescent="0.2">
      <c r="A112" s="243" t="s">
        <v>267</v>
      </c>
      <c r="B112" s="350" t="s">
        <v>104</v>
      </c>
      <c r="C112" s="86"/>
      <c r="D112" s="30"/>
      <c r="E112" s="24"/>
      <c r="F112" s="24"/>
      <c r="G112" s="25"/>
      <c r="H112" s="30"/>
      <c r="I112" s="24"/>
      <c r="J112" s="24"/>
      <c r="K112" s="25"/>
      <c r="L112" s="30"/>
      <c r="M112" s="24"/>
      <c r="N112" s="24"/>
      <c r="O112" s="25"/>
      <c r="P112" s="136">
        <v>2</v>
      </c>
      <c r="Q112" s="137">
        <v>0</v>
      </c>
      <c r="R112" s="137" t="s">
        <v>17</v>
      </c>
      <c r="S112" s="317">
        <v>2</v>
      </c>
      <c r="T112" s="35"/>
      <c r="U112" s="27"/>
      <c r="V112" s="27"/>
      <c r="W112" s="28"/>
      <c r="X112" s="23"/>
      <c r="Y112" s="24"/>
      <c r="Z112" s="24"/>
      <c r="AA112" s="25"/>
      <c r="AB112" s="231" t="s">
        <v>160</v>
      </c>
      <c r="AC112" s="109" t="s">
        <v>29</v>
      </c>
      <c r="AD112" s="7"/>
      <c r="AE112" s="7"/>
      <c r="AF112" s="7"/>
      <c r="AG112" s="7"/>
      <c r="AH112" s="7"/>
      <c r="AI112" s="7"/>
      <c r="AJ112" s="7"/>
    </row>
    <row r="113" spans="1:36" ht="14.1" customHeight="1" x14ac:dyDescent="0.2">
      <c r="A113" s="243" t="s">
        <v>268</v>
      </c>
      <c r="B113" s="350" t="s">
        <v>106</v>
      </c>
      <c r="C113" s="63"/>
      <c r="D113" s="30"/>
      <c r="E113" s="24"/>
      <c r="F113" s="24"/>
      <c r="G113" s="25"/>
      <c r="H113" s="30"/>
      <c r="I113" s="24"/>
      <c r="J113" s="24"/>
      <c r="K113" s="25"/>
      <c r="L113" s="30"/>
      <c r="M113" s="24"/>
      <c r="N113" s="24"/>
      <c r="O113" s="28"/>
      <c r="P113" s="35">
        <v>2</v>
      </c>
      <c r="Q113" s="27">
        <v>0</v>
      </c>
      <c r="R113" s="27" t="s">
        <v>17</v>
      </c>
      <c r="S113" s="318">
        <v>2</v>
      </c>
      <c r="T113" s="153"/>
      <c r="U113" s="66"/>
      <c r="V113" s="66"/>
      <c r="W113" s="67"/>
      <c r="X113" s="23"/>
      <c r="Y113" s="24"/>
      <c r="Z113" s="24"/>
      <c r="AA113" s="25"/>
      <c r="AB113" s="231" t="s">
        <v>160</v>
      </c>
      <c r="AC113" s="288" t="s">
        <v>202</v>
      </c>
      <c r="AD113" s="7"/>
      <c r="AE113" s="7"/>
      <c r="AF113" s="7"/>
      <c r="AG113" s="7"/>
      <c r="AH113" s="7"/>
      <c r="AI113" s="7"/>
      <c r="AJ113" s="7"/>
    </row>
    <row r="114" spans="1:36" ht="14.1" customHeight="1" x14ac:dyDescent="0.2">
      <c r="A114" s="243" t="s">
        <v>269</v>
      </c>
      <c r="B114" s="350" t="s">
        <v>107</v>
      </c>
      <c r="C114" s="63"/>
      <c r="D114" s="30"/>
      <c r="E114" s="24"/>
      <c r="F114" s="24"/>
      <c r="G114" s="25"/>
      <c r="H114" s="30"/>
      <c r="I114" s="24"/>
      <c r="J114" s="24"/>
      <c r="K114" s="25"/>
      <c r="L114" s="30"/>
      <c r="M114" s="24"/>
      <c r="N114" s="24"/>
      <c r="O114" s="25"/>
      <c r="P114" s="30"/>
      <c r="Q114" s="24"/>
      <c r="R114" s="24"/>
      <c r="S114" s="25"/>
      <c r="T114" s="79"/>
      <c r="U114" s="87"/>
      <c r="V114" s="66"/>
      <c r="W114" s="67"/>
      <c r="X114" s="23">
        <v>2</v>
      </c>
      <c r="Y114" s="24">
        <v>0</v>
      </c>
      <c r="Z114" s="24" t="s">
        <v>17</v>
      </c>
      <c r="AA114" s="25">
        <v>3</v>
      </c>
      <c r="AB114" s="231" t="s">
        <v>160</v>
      </c>
      <c r="AC114" s="109" t="s">
        <v>29</v>
      </c>
      <c r="AD114" s="7"/>
      <c r="AE114" s="7"/>
      <c r="AF114" s="7"/>
      <c r="AG114" s="7"/>
      <c r="AH114" s="7"/>
      <c r="AI114" s="7"/>
      <c r="AJ114" s="7"/>
    </row>
    <row r="115" spans="1:36" ht="14.1" customHeight="1" x14ac:dyDescent="0.2">
      <c r="A115" s="243" t="s">
        <v>270</v>
      </c>
      <c r="B115" s="350" t="s">
        <v>108</v>
      </c>
      <c r="C115" s="86"/>
      <c r="D115" s="30"/>
      <c r="E115" s="24"/>
      <c r="F115" s="24"/>
      <c r="G115" s="25"/>
      <c r="H115" s="30"/>
      <c r="I115" s="24"/>
      <c r="J115" s="24"/>
      <c r="K115" s="25"/>
      <c r="L115" s="30"/>
      <c r="M115" s="24"/>
      <c r="N115" s="24"/>
      <c r="O115" s="25"/>
      <c r="P115" s="79"/>
      <c r="Q115" s="55"/>
      <c r="R115" s="55"/>
      <c r="S115" s="67"/>
      <c r="T115" s="35">
        <v>2</v>
      </c>
      <c r="U115" s="27">
        <v>0</v>
      </c>
      <c r="V115" s="27" t="s">
        <v>17</v>
      </c>
      <c r="W115" s="28">
        <v>3</v>
      </c>
      <c r="X115" s="23"/>
      <c r="Y115" s="24"/>
      <c r="Z115" s="24"/>
      <c r="AA115" s="25"/>
      <c r="AB115" s="231" t="s">
        <v>160</v>
      </c>
      <c r="AC115" s="109" t="s">
        <v>29</v>
      </c>
      <c r="AD115" s="7"/>
      <c r="AE115" s="7"/>
      <c r="AF115" s="7"/>
      <c r="AG115" s="7"/>
      <c r="AH115" s="7"/>
      <c r="AI115" s="7"/>
      <c r="AJ115" s="7"/>
    </row>
    <row r="116" spans="1:36" ht="14.1" customHeight="1" x14ac:dyDescent="0.2">
      <c r="A116" s="243" t="s">
        <v>271</v>
      </c>
      <c r="B116" s="350" t="s">
        <v>109</v>
      </c>
      <c r="C116" s="63"/>
      <c r="D116" s="30"/>
      <c r="E116" s="24"/>
      <c r="F116" s="24"/>
      <c r="G116" s="25"/>
      <c r="H116" s="30"/>
      <c r="I116" s="24"/>
      <c r="J116" s="24"/>
      <c r="K116" s="25"/>
      <c r="L116" s="30"/>
      <c r="M116" s="24"/>
      <c r="N116" s="24"/>
      <c r="O116" s="25"/>
      <c r="P116" s="30"/>
      <c r="Q116" s="24"/>
      <c r="R116" s="24"/>
      <c r="S116" s="25"/>
      <c r="T116" s="30"/>
      <c r="U116" s="24"/>
      <c r="V116" s="24"/>
      <c r="W116" s="25"/>
      <c r="X116" s="23">
        <v>2</v>
      </c>
      <c r="Y116" s="24">
        <v>0</v>
      </c>
      <c r="Z116" s="24" t="s">
        <v>17</v>
      </c>
      <c r="AA116" s="25">
        <v>3</v>
      </c>
      <c r="AB116" s="231" t="s">
        <v>22</v>
      </c>
      <c r="AC116" s="109" t="s">
        <v>76</v>
      </c>
      <c r="AD116" s="7"/>
      <c r="AE116" s="7"/>
      <c r="AF116" s="7"/>
      <c r="AG116" s="7"/>
      <c r="AH116" s="7"/>
      <c r="AI116" s="7"/>
      <c r="AJ116" s="7"/>
    </row>
    <row r="117" spans="1:36" ht="14.1" customHeight="1" x14ac:dyDescent="0.2">
      <c r="A117" s="243" t="s">
        <v>272</v>
      </c>
      <c r="B117" s="350" t="s">
        <v>110</v>
      </c>
      <c r="C117" s="63"/>
      <c r="D117" s="30"/>
      <c r="E117" s="24"/>
      <c r="F117" s="24"/>
      <c r="G117" s="25"/>
      <c r="H117" s="30"/>
      <c r="I117" s="24"/>
      <c r="J117" s="24"/>
      <c r="K117" s="25"/>
      <c r="L117" s="30"/>
      <c r="M117" s="24"/>
      <c r="N117" s="24"/>
      <c r="O117" s="28"/>
      <c r="P117" s="35"/>
      <c r="Q117" s="27"/>
      <c r="R117" s="27"/>
      <c r="S117" s="28"/>
      <c r="T117" s="153"/>
      <c r="U117" s="66"/>
      <c r="V117" s="66"/>
      <c r="W117" s="67"/>
      <c r="X117" s="23">
        <v>2</v>
      </c>
      <c r="Y117" s="24">
        <v>0</v>
      </c>
      <c r="Z117" s="24" t="s">
        <v>17</v>
      </c>
      <c r="AA117" s="25">
        <v>3</v>
      </c>
      <c r="AB117" s="231" t="s">
        <v>162</v>
      </c>
      <c r="AC117" s="109" t="s">
        <v>200</v>
      </c>
      <c r="AD117" s="7"/>
      <c r="AE117" s="7"/>
      <c r="AF117" s="7"/>
      <c r="AG117" s="7"/>
      <c r="AH117" s="7"/>
      <c r="AI117" s="7"/>
      <c r="AJ117" s="7"/>
    </row>
    <row r="118" spans="1:36" ht="14.1" customHeight="1" x14ac:dyDescent="0.2">
      <c r="A118" s="81" t="s">
        <v>273</v>
      </c>
      <c r="B118" s="350" t="s">
        <v>111</v>
      </c>
      <c r="C118" s="162" t="s">
        <v>265</v>
      </c>
      <c r="D118" s="30"/>
      <c r="E118" s="24"/>
      <c r="F118" s="24"/>
      <c r="G118" s="25"/>
      <c r="H118" s="30"/>
      <c r="I118" s="24"/>
      <c r="J118" s="24"/>
      <c r="K118" s="25"/>
      <c r="L118" s="30"/>
      <c r="M118" s="24"/>
      <c r="N118" s="24"/>
      <c r="O118" s="25"/>
      <c r="P118" s="30"/>
      <c r="Q118" s="24"/>
      <c r="R118" s="24"/>
      <c r="S118" s="25"/>
      <c r="T118" s="79"/>
      <c r="U118" s="87"/>
      <c r="V118" s="66"/>
      <c r="W118" s="67"/>
      <c r="X118" s="23">
        <v>0</v>
      </c>
      <c r="Y118" s="24">
        <v>2</v>
      </c>
      <c r="Z118" s="220" t="s">
        <v>129</v>
      </c>
      <c r="AA118" s="25">
        <v>3</v>
      </c>
      <c r="AB118" s="231" t="s">
        <v>162</v>
      </c>
      <c r="AC118" s="109" t="s">
        <v>201</v>
      </c>
      <c r="AD118" s="7"/>
      <c r="AE118" s="7"/>
      <c r="AF118" s="7"/>
      <c r="AG118" s="7"/>
      <c r="AH118" s="7"/>
      <c r="AI118" s="7"/>
      <c r="AJ118" s="7"/>
    </row>
    <row r="119" spans="1:36" s="332" customFormat="1" ht="14.1" customHeight="1" thickBot="1" x14ac:dyDescent="0.25">
      <c r="A119" s="322"/>
      <c r="B119" s="351" t="s">
        <v>303</v>
      </c>
      <c r="C119" s="324"/>
      <c r="D119" s="325"/>
      <c r="E119" s="325"/>
      <c r="F119" s="325"/>
      <c r="G119" s="326"/>
      <c r="H119" s="325"/>
      <c r="I119" s="325"/>
      <c r="J119" s="325"/>
      <c r="K119" s="326"/>
      <c r="L119" s="325"/>
      <c r="M119" s="325"/>
      <c r="N119" s="325"/>
      <c r="O119" s="326"/>
      <c r="P119" s="325"/>
      <c r="Q119" s="325"/>
      <c r="R119" s="325"/>
      <c r="S119" s="326"/>
      <c r="T119" s="327"/>
      <c r="U119" s="328"/>
      <c r="V119" s="328"/>
      <c r="W119" s="328"/>
      <c r="X119" s="325">
        <v>0</v>
      </c>
      <c r="Y119" s="325">
        <v>0</v>
      </c>
      <c r="Z119" s="329" t="s">
        <v>304</v>
      </c>
      <c r="AA119" s="326">
        <v>0</v>
      </c>
      <c r="AB119" s="330"/>
      <c r="AC119" s="331"/>
      <c r="AD119" s="275"/>
      <c r="AE119" s="275"/>
      <c r="AF119" s="275"/>
      <c r="AG119" s="275"/>
      <c r="AH119" s="275"/>
      <c r="AI119" s="275"/>
      <c r="AJ119" s="275"/>
    </row>
    <row r="120" spans="1:36" s="7" customFormat="1" ht="14.1" customHeight="1" thickBot="1" x14ac:dyDescent="0.25">
      <c r="A120" s="571" t="s">
        <v>128</v>
      </c>
      <c r="B120" s="572"/>
      <c r="C120" s="310">
        <f>SUM(G120,K120,O120,S120,W120,AA120)</f>
        <v>27</v>
      </c>
      <c r="D120" s="309">
        <f>SUM(D109:D118)</f>
        <v>0</v>
      </c>
      <c r="E120" s="309">
        <f t="shared" ref="E120:W120" si="17">SUM(E109:E118)</f>
        <v>0</v>
      </c>
      <c r="F120" s="309">
        <f t="shared" si="17"/>
        <v>0</v>
      </c>
      <c r="G120" s="309">
        <f t="shared" si="17"/>
        <v>0</v>
      </c>
      <c r="H120" s="309">
        <f t="shared" si="17"/>
        <v>2</v>
      </c>
      <c r="I120" s="309">
        <f t="shared" si="17"/>
        <v>0</v>
      </c>
      <c r="J120" s="309">
        <f t="shared" si="17"/>
        <v>0</v>
      </c>
      <c r="K120" s="309">
        <f t="shared" si="17"/>
        <v>3</v>
      </c>
      <c r="L120" s="309">
        <f t="shared" si="17"/>
        <v>4</v>
      </c>
      <c r="M120" s="309">
        <f t="shared" si="17"/>
        <v>0</v>
      </c>
      <c r="N120" s="309">
        <f t="shared" si="17"/>
        <v>0</v>
      </c>
      <c r="O120" s="309">
        <f t="shared" si="17"/>
        <v>5</v>
      </c>
      <c r="P120" s="309">
        <f t="shared" si="17"/>
        <v>4</v>
      </c>
      <c r="Q120" s="309">
        <f t="shared" si="17"/>
        <v>0</v>
      </c>
      <c r="R120" s="309">
        <f t="shared" si="17"/>
        <v>0</v>
      </c>
      <c r="S120" s="309">
        <f t="shared" si="17"/>
        <v>4</v>
      </c>
      <c r="T120" s="309">
        <f t="shared" si="17"/>
        <v>2</v>
      </c>
      <c r="U120" s="309">
        <f t="shared" si="17"/>
        <v>0</v>
      </c>
      <c r="V120" s="309">
        <f t="shared" si="17"/>
        <v>0</v>
      </c>
      <c r="W120" s="309">
        <f t="shared" si="17"/>
        <v>3</v>
      </c>
      <c r="X120" s="309">
        <f>SUM(X109:X119)</f>
        <v>6</v>
      </c>
      <c r="Y120" s="309">
        <f>SUM(Y109:Y119)</f>
        <v>2</v>
      </c>
      <c r="Z120" s="309">
        <f>SUM(Z109:Z119)</f>
        <v>0</v>
      </c>
      <c r="AA120" s="309">
        <f>SUM(AA109:AA119)</f>
        <v>12</v>
      </c>
      <c r="AB120" s="307"/>
      <c r="AC120" s="308"/>
    </row>
    <row r="121" spans="1:36" s="7" customFormat="1" ht="16.5" thickBot="1" x14ac:dyDescent="0.25">
      <c r="A121" s="637" t="s">
        <v>114</v>
      </c>
      <c r="B121" s="638"/>
      <c r="C121" s="638"/>
      <c r="D121" s="638"/>
      <c r="E121" s="638"/>
      <c r="F121" s="638"/>
      <c r="G121" s="638"/>
      <c r="H121" s="638"/>
      <c r="I121" s="638"/>
      <c r="J121" s="638"/>
      <c r="K121" s="638"/>
      <c r="L121" s="638"/>
      <c r="M121" s="638"/>
      <c r="N121" s="638"/>
      <c r="O121" s="638"/>
      <c r="P121" s="638"/>
      <c r="Q121" s="638"/>
      <c r="R121" s="638"/>
      <c r="S121" s="638"/>
      <c r="T121" s="638"/>
      <c r="U121" s="638"/>
      <c r="V121" s="638"/>
      <c r="W121" s="638"/>
      <c r="X121" s="638"/>
      <c r="Y121" s="638"/>
      <c r="Z121" s="638"/>
      <c r="AA121" s="638"/>
      <c r="AB121" s="638"/>
      <c r="AC121" s="639"/>
    </row>
    <row r="122" spans="1:36" ht="14.1" customHeight="1" thickBot="1" x14ac:dyDescent="0.25">
      <c r="A122" s="634" t="s">
        <v>174</v>
      </c>
      <c r="B122" s="635"/>
      <c r="C122" s="635"/>
      <c r="D122" s="635"/>
      <c r="E122" s="635"/>
      <c r="F122" s="635"/>
      <c r="G122" s="635"/>
      <c r="H122" s="635"/>
      <c r="I122" s="635"/>
      <c r="J122" s="635"/>
      <c r="K122" s="635"/>
      <c r="L122" s="635"/>
      <c r="M122" s="635"/>
      <c r="N122" s="635"/>
      <c r="O122" s="635"/>
      <c r="P122" s="635"/>
      <c r="Q122" s="635"/>
      <c r="R122" s="635"/>
      <c r="S122" s="635"/>
      <c r="T122" s="635"/>
      <c r="U122" s="635"/>
      <c r="V122" s="635"/>
      <c r="W122" s="635"/>
      <c r="X122" s="635"/>
      <c r="Y122" s="635"/>
      <c r="Z122" s="635"/>
      <c r="AA122" s="635"/>
      <c r="AB122" s="635"/>
      <c r="AC122" s="636"/>
      <c r="AD122" s="7"/>
      <c r="AE122" s="7"/>
      <c r="AF122" s="7"/>
      <c r="AG122" s="7"/>
      <c r="AH122" s="7"/>
      <c r="AI122" s="7"/>
      <c r="AJ122" s="7"/>
    </row>
    <row r="123" spans="1:36" x14ac:dyDescent="0.2">
      <c r="A123" s="42" t="s">
        <v>274</v>
      </c>
      <c r="B123" s="119" t="s">
        <v>115</v>
      </c>
      <c r="C123" s="154"/>
      <c r="D123" s="56"/>
      <c r="E123" s="21"/>
      <c r="F123" s="21"/>
      <c r="G123" s="22"/>
      <c r="H123" s="56"/>
      <c r="I123" s="21"/>
      <c r="J123" s="21"/>
      <c r="K123" s="22"/>
      <c r="L123" s="56">
        <v>2</v>
      </c>
      <c r="M123" s="21">
        <v>0</v>
      </c>
      <c r="N123" s="21" t="s">
        <v>17</v>
      </c>
      <c r="O123" s="22">
        <v>3</v>
      </c>
      <c r="P123" s="56"/>
      <c r="Q123" s="21"/>
      <c r="R123" s="21"/>
      <c r="S123" s="22"/>
      <c r="T123" s="56"/>
      <c r="U123" s="21"/>
      <c r="V123" s="21"/>
      <c r="W123" s="22"/>
      <c r="X123" s="56"/>
      <c r="Y123" s="21"/>
      <c r="Z123" s="21"/>
      <c r="AA123" s="22"/>
      <c r="AB123" s="159" t="s">
        <v>22</v>
      </c>
      <c r="AC123" s="110" t="s">
        <v>51</v>
      </c>
      <c r="AD123" s="7"/>
      <c r="AE123" s="7"/>
      <c r="AF123" s="7"/>
      <c r="AG123" s="7"/>
      <c r="AH123" s="7"/>
      <c r="AI123" s="7"/>
      <c r="AJ123" s="7"/>
    </row>
    <row r="124" spans="1:36" s="7" customFormat="1" ht="14.1" customHeight="1" x14ac:dyDescent="0.2">
      <c r="A124" s="243" t="s">
        <v>275</v>
      </c>
      <c r="B124" s="231" t="s">
        <v>116</v>
      </c>
      <c r="C124" s="155"/>
      <c r="D124" s="222"/>
      <c r="E124" s="223"/>
      <c r="F124" s="223"/>
      <c r="G124" s="224"/>
      <c r="H124" s="222"/>
      <c r="I124" s="223"/>
      <c r="J124" s="223"/>
      <c r="K124" s="224"/>
      <c r="L124" s="222">
        <v>2</v>
      </c>
      <c r="M124" s="223">
        <v>0</v>
      </c>
      <c r="N124" s="223" t="s">
        <v>17</v>
      </c>
      <c r="O124" s="224">
        <v>3</v>
      </c>
      <c r="P124" s="222"/>
      <c r="Q124" s="223"/>
      <c r="R124" s="223"/>
      <c r="S124" s="224"/>
      <c r="T124" s="222"/>
      <c r="U124" s="223"/>
      <c r="V124" s="223"/>
      <c r="W124" s="224"/>
      <c r="X124" s="222"/>
      <c r="Y124" s="223"/>
      <c r="Z124" s="223"/>
      <c r="AA124" s="224"/>
      <c r="AB124" s="160" t="s">
        <v>22</v>
      </c>
      <c r="AC124" s="227" t="s">
        <v>117</v>
      </c>
    </row>
    <row r="125" spans="1:36" ht="14.1" customHeight="1" x14ac:dyDescent="0.2">
      <c r="A125" s="243" t="s">
        <v>276</v>
      </c>
      <c r="B125" s="344" t="s">
        <v>118</v>
      </c>
      <c r="C125" s="156"/>
      <c r="D125" s="35"/>
      <c r="E125" s="27"/>
      <c r="F125" s="27"/>
      <c r="G125" s="28"/>
      <c r="H125" s="35"/>
      <c r="I125" s="27"/>
      <c r="J125" s="27"/>
      <c r="K125" s="28"/>
      <c r="L125" s="35">
        <v>0</v>
      </c>
      <c r="M125" s="27">
        <v>2</v>
      </c>
      <c r="N125" s="220" t="s">
        <v>129</v>
      </c>
      <c r="O125" s="28">
        <v>3</v>
      </c>
      <c r="P125" s="35"/>
      <c r="Q125" s="27"/>
      <c r="R125" s="27"/>
      <c r="S125" s="28"/>
      <c r="T125" s="35"/>
      <c r="U125" s="27"/>
      <c r="V125" s="27"/>
      <c r="W125" s="28"/>
      <c r="X125" s="35"/>
      <c r="Y125" s="27"/>
      <c r="Z125" s="27"/>
      <c r="AA125" s="28"/>
      <c r="AB125" s="160" t="s">
        <v>22</v>
      </c>
      <c r="AC125" s="109" t="s">
        <v>28</v>
      </c>
      <c r="AD125" s="7"/>
      <c r="AE125" s="7"/>
      <c r="AF125" s="7"/>
      <c r="AG125" s="7"/>
      <c r="AH125" s="7"/>
      <c r="AI125" s="7"/>
      <c r="AJ125" s="7"/>
    </row>
    <row r="126" spans="1:36" x14ac:dyDescent="0.2">
      <c r="A126" s="243" t="s">
        <v>277</v>
      </c>
      <c r="B126" s="344" t="s">
        <v>119</v>
      </c>
      <c r="C126" s="156"/>
      <c r="D126" s="35"/>
      <c r="E126" s="27"/>
      <c r="F126" s="27"/>
      <c r="G126" s="28"/>
      <c r="H126" s="35"/>
      <c r="I126" s="27"/>
      <c r="J126" s="27"/>
      <c r="K126" s="28"/>
      <c r="L126" s="35"/>
      <c r="M126" s="27"/>
      <c r="N126" s="27"/>
      <c r="O126" s="28"/>
      <c r="P126" s="35"/>
      <c r="Q126" s="27"/>
      <c r="R126" s="27"/>
      <c r="S126" s="28"/>
      <c r="T126" s="35"/>
      <c r="U126" s="27"/>
      <c r="V126" s="27"/>
      <c r="W126" s="28"/>
      <c r="X126" s="35">
        <v>0</v>
      </c>
      <c r="Y126" s="27">
        <v>2</v>
      </c>
      <c r="Z126" s="220" t="s">
        <v>129</v>
      </c>
      <c r="AA126" s="28">
        <v>3</v>
      </c>
      <c r="AB126" s="161" t="s">
        <v>22</v>
      </c>
      <c r="AC126" s="109" t="s">
        <v>34</v>
      </c>
      <c r="AD126" s="7"/>
      <c r="AE126" s="7"/>
      <c r="AF126" s="7"/>
      <c r="AG126" s="7"/>
      <c r="AH126" s="7"/>
      <c r="AI126" s="7"/>
      <c r="AJ126" s="7"/>
    </row>
    <row r="127" spans="1:36" s="7" customFormat="1" ht="13.5" customHeight="1" x14ac:dyDescent="0.2">
      <c r="A127" s="243" t="s">
        <v>278</v>
      </c>
      <c r="B127" s="344" t="s">
        <v>121</v>
      </c>
      <c r="C127" s="155"/>
      <c r="D127" s="10"/>
      <c r="E127" s="217"/>
      <c r="F127" s="223"/>
      <c r="G127" s="218"/>
      <c r="H127" s="222"/>
      <c r="I127" s="223"/>
      <c r="J127" s="223"/>
      <c r="K127" s="224"/>
      <c r="L127" s="222"/>
      <c r="M127" s="223"/>
      <c r="N127" s="223"/>
      <c r="O127" s="224"/>
      <c r="P127" s="222">
        <v>2</v>
      </c>
      <c r="Q127" s="223">
        <v>0</v>
      </c>
      <c r="R127" s="223" t="s">
        <v>17</v>
      </c>
      <c r="S127" s="224">
        <v>3</v>
      </c>
      <c r="T127" s="157"/>
      <c r="U127" s="112"/>
      <c r="V127" s="112"/>
      <c r="W127" s="158"/>
      <c r="X127" s="222"/>
      <c r="Y127" s="223"/>
      <c r="Z127" s="223"/>
      <c r="AA127" s="224"/>
      <c r="AB127" s="160" t="s">
        <v>134</v>
      </c>
      <c r="AC127" s="227" t="s">
        <v>122</v>
      </c>
    </row>
    <row r="128" spans="1:36" x14ac:dyDescent="0.2">
      <c r="A128" s="243" t="s">
        <v>279</v>
      </c>
      <c r="B128" s="344" t="s">
        <v>131</v>
      </c>
      <c r="C128" s="106"/>
      <c r="D128" s="35"/>
      <c r="E128" s="27"/>
      <c r="F128" s="27"/>
      <c r="G128" s="28"/>
      <c r="H128" s="35"/>
      <c r="I128" s="27"/>
      <c r="J128" s="27"/>
      <c r="K128" s="28"/>
      <c r="L128" s="35"/>
      <c r="M128" s="27"/>
      <c r="N128" s="27"/>
      <c r="O128" s="28"/>
      <c r="P128" s="35"/>
      <c r="Q128" s="27"/>
      <c r="R128" s="27"/>
      <c r="S128" s="28"/>
      <c r="T128" s="35"/>
      <c r="U128" s="27"/>
      <c r="V128" s="27"/>
      <c r="W128" s="28"/>
      <c r="X128" s="35">
        <v>2</v>
      </c>
      <c r="Y128" s="27">
        <v>0</v>
      </c>
      <c r="Z128" s="27" t="s">
        <v>17</v>
      </c>
      <c r="AA128" s="28">
        <v>3</v>
      </c>
      <c r="AB128" s="161" t="s">
        <v>22</v>
      </c>
      <c r="AC128" s="109" t="s">
        <v>28</v>
      </c>
      <c r="AD128" s="7"/>
      <c r="AE128" s="7"/>
      <c r="AF128" s="7"/>
      <c r="AG128" s="7"/>
      <c r="AH128" s="7"/>
      <c r="AI128" s="7"/>
      <c r="AJ128" s="7"/>
    </row>
    <row r="129" spans="1:37" s="9" customFormat="1" x14ac:dyDescent="0.2">
      <c r="A129" s="81" t="s">
        <v>280</v>
      </c>
      <c r="B129" s="37" t="s">
        <v>123</v>
      </c>
      <c r="C129" s="156"/>
      <c r="D129" s="35"/>
      <c r="E129" s="27"/>
      <c r="F129" s="27"/>
      <c r="G129" s="28"/>
      <c r="H129" s="35"/>
      <c r="I129" s="27"/>
      <c r="J129" s="27"/>
      <c r="K129" s="28"/>
      <c r="L129" s="35"/>
      <c r="M129" s="27"/>
      <c r="N129" s="27"/>
      <c r="O129" s="28"/>
      <c r="P129" s="35"/>
      <c r="Q129" s="27"/>
      <c r="R129" s="27"/>
      <c r="S129" s="28"/>
      <c r="T129" s="35"/>
      <c r="U129" s="27"/>
      <c r="V129" s="27"/>
      <c r="W129" s="28"/>
      <c r="X129" s="35">
        <v>2</v>
      </c>
      <c r="Y129" s="27">
        <v>0</v>
      </c>
      <c r="Z129" s="27" t="s">
        <v>17</v>
      </c>
      <c r="AA129" s="28">
        <v>3</v>
      </c>
      <c r="AB129" s="160" t="s">
        <v>22</v>
      </c>
      <c r="AC129" s="109" t="s">
        <v>26</v>
      </c>
      <c r="AD129" s="40"/>
      <c r="AE129" s="40"/>
      <c r="AF129" s="40"/>
      <c r="AG129" s="40"/>
      <c r="AH129" s="40"/>
      <c r="AI129" s="40"/>
      <c r="AJ129" s="40"/>
    </row>
    <row r="130" spans="1:37" s="9" customFormat="1" x14ac:dyDescent="0.2">
      <c r="A130" s="165" t="s">
        <v>281</v>
      </c>
      <c r="B130" s="166" t="s">
        <v>140</v>
      </c>
      <c r="C130" s="156"/>
      <c r="D130" s="35"/>
      <c r="E130" s="27"/>
      <c r="F130" s="27"/>
      <c r="G130" s="28"/>
      <c r="H130" s="35">
        <v>0</v>
      </c>
      <c r="I130" s="27">
        <v>3</v>
      </c>
      <c r="J130" s="27" t="s">
        <v>17</v>
      </c>
      <c r="K130" s="28">
        <v>3</v>
      </c>
      <c r="L130" s="35"/>
      <c r="M130" s="27"/>
      <c r="N130" s="27"/>
      <c r="O130" s="28"/>
      <c r="P130" s="35"/>
      <c r="Q130" s="27"/>
      <c r="R130" s="27"/>
      <c r="S130" s="28"/>
      <c r="T130" s="35"/>
      <c r="U130" s="27"/>
      <c r="V130" s="27"/>
      <c r="W130" s="28"/>
      <c r="X130" s="35"/>
      <c r="Y130" s="27"/>
      <c r="Z130" s="27"/>
      <c r="AA130" s="28"/>
      <c r="AB130" s="160" t="s">
        <v>19</v>
      </c>
      <c r="AC130" s="288" t="s">
        <v>23</v>
      </c>
      <c r="AD130" s="40"/>
      <c r="AE130" s="40"/>
      <c r="AF130" s="40"/>
      <c r="AG130" s="40"/>
      <c r="AH130" s="40"/>
      <c r="AI130" s="40"/>
      <c r="AJ130" s="40"/>
    </row>
    <row r="131" spans="1:37" s="203" customFormat="1" x14ac:dyDescent="0.2">
      <c r="A131" s="179" t="s">
        <v>282</v>
      </c>
      <c r="B131" s="366" t="s">
        <v>150</v>
      </c>
      <c r="C131" s="179" t="s">
        <v>232</v>
      </c>
      <c r="D131" s="206"/>
      <c r="E131" s="207"/>
      <c r="F131" s="207"/>
      <c r="G131" s="208"/>
      <c r="H131" s="206"/>
      <c r="I131" s="207"/>
      <c r="J131" s="207"/>
      <c r="K131" s="208"/>
      <c r="L131" s="206"/>
      <c r="M131" s="207"/>
      <c r="N131" s="207"/>
      <c r="O131" s="208"/>
      <c r="P131" s="206">
        <v>0</v>
      </c>
      <c r="Q131" s="207">
        <v>4</v>
      </c>
      <c r="R131" s="207" t="s">
        <v>129</v>
      </c>
      <c r="S131" s="208">
        <v>0</v>
      </c>
      <c r="T131" s="206"/>
      <c r="U131" s="207"/>
      <c r="V131" s="207"/>
      <c r="W131" s="208"/>
      <c r="X131" s="206"/>
      <c r="Y131" s="207"/>
      <c r="Z131" s="207"/>
      <c r="AA131" s="208"/>
      <c r="AB131" s="209" t="s">
        <v>148</v>
      </c>
      <c r="AC131" s="210" t="s">
        <v>149</v>
      </c>
      <c r="AD131" s="202"/>
      <c r="AE131" s="202"/>
      <c r="AF131" s="202"/>
      <c r="AG131" s="202"/>
      <c r="AH131" s="202"/>
      <c r="AI131" s="202"/>
      <c r="AJ131" s="202"/>
    </row>
    <row r="132" spans="1:37" s="7" customFormat="1" ht="15" x14ac:dyDescent="0.2">
      <c r="A132" s="260"/>
      <c r="B132" s="261" t="s">
        <v>165</v>
      </c>
      <c r="C132" s="262"/>
      <c r="D132" s="256">
        <v>0</v>
      </c>
      <c r="E132" s="251">
        <v>3</v>
      </c>
      <c r="F132" s="251" t="s">
        <v>154</v>
      </c>
      <c r="G132" s="257">
        <v>3</v>
      </c>
      <c r="H132" s="256"/>
      <c r="I132" s="251"/>
      <c r="J132" s="251"/>
      <c r="K132" s="257"/>
      <c r="L132" s="256"/>
      <c r="M132" s="251"/>
      <c r="N132" s="251"/>
      <c r="O132" s="257"/>
      <c r="P132" s="256"/>
      <c r="Q132" s="251"/>
      <c r="R132" s="251"/>
      <c r="S132" s="257"/>
      <c r="T132" s="256"/>
      <c r="U132" s="251"/>
      <c r="V132" s="251"/>
      <c r="W132" s="257"/>
      <c r="X132" s="256"/>
      <c r="Y132" s="251"/>
      <c r="Z132" s="251"/>
      <c r="AA132" s="257"/>
      <c r="AB132" s="263" t="s">
        <v>161</v>
      </c>
      <c r="AC132" s="263" t="s">
        <v>166</v>
      </c>
      <c r="AD132" s="245"/>
      <c r="AE132" s="245"/>
      <c r="AF132" s="245"/>
      <c r="AG132" s="245"/>
      <c r="AH132" s="245"/>
      <c r="AI132" s="245"/>
      <c r="AJ132" s="246"/>
      <c r="AK132" s="246"/>
    </row>
    <row r="133" spans="1:37" s="7" customFormat="1" ht="15" x14ac:dyDescent="0.2">
      <c r="A133" s="243"/>
      <c r="B133" s="276" t="s">
        <v>170</v>
      </c>
      <c r="C133" s="277"/>
      <c r="D133" s="249">
        <v>0</v>
      </c>
      <c r="E133" s="272">
        <v>3</v>
      </c>
      <c r="F133" s="272" t="s">
        <v>155</v>
      </c>
      <c r="G133" s="252">
        <v>3</v>
      </c>
      <c r="H133" s="249"/>
      <c r="I133" s="272"/>
      <c r="J133" s="272"/>
      <c r="K133" s="252"/>
      <c r="L133" s="249"/>
      <c r="M133" s="272"/>
      <c r="N133" s="272"/>
      <c r="O133" s="252"/>
      <c r="P133" s="249"/>
      <c r="Q133" s="272"/>
      <c r="R133" s="272"/>
      <c r="S133" s="252"/>
      <c r="T133" s="249"/>
      <c r="U133" s="272"/>
      <c r="V133" s="272"/>
      <c r="W133" s="252"/>
      <c r="X133" s="249"/>
      <c r="Y133" s="272"/>
      <c r="Z133" s="272"/>
      <c r="AA133" s="252"/>
      <c r="AB133" s="260" t="s">
        <v>164</v>
      </c>
      <c r="AC133" s="260" t="s">
        <v>173</v>
      </c>
      <c r="AD133" s="245"/>
      <c r="AE133" s="245"/>
      <c r="AF133" s="245"/>
      <c r="AG133" s="245"/>
      <c r="AH133" s="245"/>
      <c r="AI133" s="245"/>
      <c r="AJ133" s="246"/>
      <c r="AK133" s="246"/>
    </row>
    <row r="134" spans="1:37" s="7" customFormat="1" ht="13.5" thickBot="1" x14ac:dyDescent="0.25">
      <c r="A134" s="243"/>
      <c r="B134" s="276" t="s">
        <v>171</v>
      </c>
      <c r="C134" s="260" t="s">
        <v>172</v>
      </c>
      <c r="D134" s="249"/>
      <c r="E134" s="272"/>
      <c r="F134" s="272"/>
      <c r="G134" s="252"/>
      <c r="H134" s="249">
        <v>0</v>
      </c>
      <c r="I134" s="272">
        <v>3</v>
      </c>
      <c r="J134" s="272" t="s">
        <v>155</v>
      </c>
      <c r="K134" s="252">
        <v>3</v>
      </c>
      <c r="L134" s="249"/>
      <c r="M134" s="272"/>
      <c r="N134" s="272"/>
      <c r="O134" s="252"/>
      <c r="P134" s="249"/>
      <c r="Q134" s="272"/>
      <c r="R134" s="272"/>
      <c r="S134" s="252"/>
      <c r="T134" s="249"/>
      <c r="U134" s="272"/>
      <c r="V134" s="272"/>
      <c r="W134" s="252"/>
      <c r="X134" s="249"/>
      <c r="Y134" s="272"/>
      <c r="Z134" s="272"/>
      <c r="AA134" s="252"/>
      <c r="AB134" s="260" t="s">
        <v>164</v>
      </c>
      <c r="AC134" s="278" t="s">
        <v>173</v>
      </c>
      <c r="AD134" s="245"/>
      <c r="AE134" s="245"/>
      <c r="AF134" s="245"/>
      <c r="AG134" s="245"/>
      <c r="AH134" s="245"/>
      <c r="AI134" s="245"/>
      <c r="AJ134" s="246"/>
      <c r="AK134" s="246"/>
    </row>
    <row r="135" spans="1:37" s="7" customFormat="1" ht="14.1" customHeight="1" thickBot="1" x14ac:dyDescent="0.25">
      <c r="A135" s="571" t="s">
        <v>128</v>
      </c>
      <c r="B135" s="572"/>
      <c r="C135" s="310">
        <f>SUM(G135,K135,O135,S135,W135,AA135)</f>
        <v>9</v>
      </c>
      <c r="D135" s="309"/>
      <c r="E135" s="309"/>
      <c r="F135" s="309"/>
      <c r="G135" s="309"/>
      <c r="H135" s="309"/>
      <c r="I135" s="309"/>
      <c r="J135" s="309"/>
      <c r="K135" s="309"/>
      <c r="L135" s="309">
        <v>2</v>
      </c>
      <c r="M135" s="309">
        <v>0</v>
      </c>
      <c r="N135" s="309"/>
      <c r="O135" s="309">
        <v>3</v>
      </c>
      <c r="P135" s="309"/>
      <c r="Q135" s="309"/>
      <c r="R135" s="309"/>
      <c r="S135" s="309"/>
      <c r="T135" s="309"/>
      <c r="U135" s="309"/>
      <c r="V135" s="309"/>
      <c r="W135" s="309"/>
      <c r="X135" s="309">
        <v>4</v>
      </c>
      <c r="Y135" s="309">
        <v>0</v>
      </c>
      <c r="Z135" s="309"/>
      <c r="AA135" s="309">
        <v>6</v>
      </c>
      <c r="AB135" s="307"/>
      <c r="AC135" s="308"/>
    </row>
    <row r="136" spans="1:37" s="7" customFormat="1" ht="15.75" thickBot="1" x14ac:dyDescent="0.25">
      <c r="A136" s="586" t="s">
        <v>16</v>
      </c>
      <c r="B136" s="587"/>
      <c r="C136" s="587"/>
      <c r="D136" s="587"/>
      <c r="E136" s="587"/>
      <c r="F136" s="587"/>
      <c r="G136" s="587"/>
      <c r="H136" s="587"/>
      <c r="I136" s="587"/>
      <c r="J136" s="587"/>
      <c r="K136" s="587"/>
      <c r="L136" s="587"/>
      <c r="M136" s="587"/>
      <c r="N136" s="587"/>
      <c r="O136" s="587"/>
      <c r="P136" s="587"/>
      <c r="Q136" s="587"/>
      <c r="R136" s="587"/>
      <c r="S136" s="587"/>
      <c r="T136" s="587"/>
      <c r="U136" s="587"/>
      <c r="V136" s="587"/>
      <c r="W136" s="587"/>
      <c r="X136" s="587"/>
      <c r="Y136" s="587"/>
      <c r="Z136" s="587"/>
      <c r="AA136" s="587"/>
      <c r="AB136" s="587"/>
      <c r="AC136" s="590"/>
    </row>
    <row r="137" spans="1:37" x14ac:dyDescent="0.2">
      <c r="A137" s="42" t="s">
        <v>283</v>
      </c>
      <c r="B137" s="119" t="s">
        <v>124</v>
      </c>
      <c r="C137" s="32"/>
      <c r="D137" s="56"/>
      <c r="E137" s="21"/>
      <c r="F137" s="21"/>
      <c r="G137" s="22"/>
      <c r="H137" s="56"/>
      <c r="I137" s="21"/>
      <c r="J137" s="21"/>
      <c r="K137" s="22"/>
      <c r="L137" s="56" t="s">
        <v>47</v>
      </c>
      <c r="M137" s="21" t="s">
        <v>47</v>
      </c>
      <c r="N137" s="21" t="s">
        <v>47</v>
      </c>
      <c r="O137" s="22" t="s">
        <v>47</v>
      </c>
      <c r="P137" s="56"/>
      <c r="Q137" s="21"/>
      <c r="R137" s="21"/>
      <c r="S137" s="22"/>
      <c r="T137" s="56">
        <v>0</v>
      </c>
      <c r="U137" s="21">
        <v>2</v>
      </c>
      <c r="V137" s="220" t="s">
        <v>129</v>
      </c>
      <c r="W137" s="22">
        <v>5</v>
      </c>
      <c r="X137" s="23"/>
      <c r="Y137" s="24"/>
      <c r="Z137" s="24"/>
      <c r="AA137" s="24"/>
      <c r="AB137" s="60"/>
      <c r="AC137" s="110"/>
      <c r="AD137" s="7"/>
      <c r="AE137" s="7"/>
      <c r="AF137" s="7"/>
      <c r="AG137" s="7"/>
      <c r="AH137" s="7"/>
      <c r="AI137" s="7"/>
      <c r="AJ137" s="7"/>
    </row>
    <row r="138" spans="1:37" s="7" customFormat="1" ht="14.1" customHeight="1" thickBot="1" x14ac:dyDescent="0.25">
      <c r="A138" s="81" t="s">
        <v>284</v>
      </c>
      <c r="B138" s="231" t="s">
        <v>125</v>
      </c>
      <c r="C138" s="44"/>
      <c r="D138" s="222"/>
      <c r="E138" s="223"/>
      <c r="F138" s="223"/>
      <c r="G138" s="224"/>
      <c r="H138" s="222"/>
      <c r="I138" s="223"/>
      <c r="J138" s="223"/>
      <c r="K138" s="224"/>
      <c r="L138" s="222" t="s">
        <v>47</v>
      </c>
      <c r="M138" s="223" t="s">
        <v>47</v>
      </c>
      <c r="N138" s="223" t="s">
        <v>47</v>
      </c>
      <c r="O138" s="224" t="s">
        <v>47</v>
      </c>
      <c r="P138" s="222"/>
      <c r="Q138" s="223"/>
      <c r="R138" s="223"/>
      <c r="S138" s="224"/>
      <c r="T138" s="222"/>
      <c r="U138" s="223"/>
      <c r="V138" s="223"/>
      <c r="W138" s="224"/>
      <c r="X138" s="5">
        <v>0</v>
      </c>
      <c r="Y138" s="223">
        <v>2</v>
      </c>
      <c r="Z138" s="220" t="s">
        <v>129</v>
      </c>
      <c r="AA138" s="223">
        <v>5</v>
      </c>
      <c r="AB138" s="59"/>
      <c r="AC138" s="227"/>
    </row>
    <row r="139" spans="1:37" s="7" customFormat="1" ht="14.1" customHeight="1" thickBot="1" x14ac:dyDescent="0.25">
      <c r="A139" s="571" t="s">
        <v>128</v>
      </c>
      <c r="B139" s="572"/>
      <c r="C139" s="310">
        <f>SUM(G139,K139,O139,S139,W139,AA139)</f>
        <v>10</v>
      </c>
      <c r="D139" s="309">
        <f>SUM(D137:D138)</f>
        <v>0</v>
      </c>
      <c r="E139" s="309">
        <f t="shared" ref="E139:AA139" si="18">SUM(E137:E138)</f>
        <v>0</v>
      </c>
      <c r="F139" s="309">
        <f t="shared" si="18"/>
        <v>0</v>
      </c>
      <c r="G139" s="309">
        <f t="shared" si="18"/>
        <v>0</v>
      </c>
      <c r="H139" s="309">
        <f t="shared" si="18"/>
        <v>0</v>
      </c>
      <c r="I139" s="309">
        <f t="shared" si="18"/>
        <v>0</v>
      </c>
      <c r="J139" s="309">
        <f t="shared" si="18"/>
        <v>0</v>
      </c>
      <c r="K139" s="309">
        <f t="shared" si="18"/>
        <v>0</v>
      </c>
      <c r="L139" s="309">
        <f t="shared" si="18"/>
        <v>0</v>
      </c>
      <c r="M139" s="309">
        <f t="shared" si="18"/>
        <v>0</v>
      </c>
      <c r="N139" s="309">
        <f t="shared" si="18"/>
        <v>0</v>
      </c>
      <c r="O139" s="309">
        <f t="shared" si="18"/>
        <v>0</v>
      </c>
      <c r="P139" s="309">
        <f t="shared" si="18"/>
        <v>0</v>
      </c>
      <c r="Q139" s="309">
        <f t="shared" si="18"/>
        <v>0</v>
      </c>
      <c r="R139" s="309">
        <f t="shared" si="18"/>
        <v>0</v>
      </c>
      <c r="S139" s="309">
        <f t="shared" si="18"/>
        <v>0</v>
      </c>
      <c r="T139" s="309">
        <f t="shared" si="18"/>
        <v>0</v>
      </c>
      <c r="U139" s="309">
        <f t="shared" si="18"/>
        <v>2</v>
      </c>
      <c r="V139" s="309">
        <f t="shared" si="18"/>
        <v>0</v>
      </c>
      <c r="W139" s="309">
        <f t="shared" si="18"/>
        <v>5</v>
      </c>
      <c r="X139" s="309">
        <f t="shared" si="18"/>
        <v>0</v>
      </c>
      <c r="Y139" s="309">
        <f t="shared" si="18"/>
        <v>2</v>
      </c>
      <c r="Z139" s="309">
        <f t="shared" si="18"/>
        <v>0</v>
      </c>
      <c r="AA139" s="309">
        <f t="shared" si="18"/>
        <v>5</v>
      </c>
      <c r="AB139" s="307"/>
      <c r="AC139" s="308"/>
    </row>
    <row r="140" spans="1:37" s="40" customFormat="1" ht="15.75" thickBot="1" x14ac:dyDescent="0.25">
      <c r="A140" s="586" t="s">
        <v>25</v>
      </c>
      <c r="B140" s="587"/>
      <c r="C140" s="587"/>
      <c r="D140" s="587"/>
      <c r="E140" s="587"/>
      <c r="F140" s="587"/>
      <c r="G140" s="587"/>
      <c r="H140" s="587"/>
      <c r="I140" s="587"/>
      <c r="J140" s="587"/>
      <c r="K140" s="587"/>
      <c r="L140" s="587"/>
      <c r="M140" s="587"/>
      <c r="N140" s="587"/>
      <c r="O140" s="587"/>
      <c r="P140" s="587"/>
      <c r="Q140" s="587"/>
      <c r="R140" s="587"/>
      <c r="S140" s="587"/>
      <c r="T140" s="587"/>
      <c r="U140" s="587"/>
      <c r="V140" s="587"/>
      <c r="W140" s="587"/>
      <c r="X140" s="587"/>
      <c r="Y140" s="587"/>
      <c r="Z140" s="587"/>
      <c r="AA140" s="587"/>
      <c r="AB140" s="587"/>
      <c r="AC140" s="590"/>
    </row>
    <row r="141" spans="1:37" ht="13.5" thickBot="1" x14ac:dyDescent="0.25">
      <c r="A141" s="71" t="s">
        <v>281</v>
      </c>
      <c r="B141" s="152" t="s">
        <v>25</v>
      </c>
      <c r="C141" s="34"/>
      <c r="D141" s="2"/>
      <c r="E141" s="3"/>
      <c r="F141" s="3"/>
      <c r="G141" s="4"/>
      <c r="H141" s="2"/>
      <c r="I141" s="3"/>
      <c r="J141" s="3"/>
      <c r="K141" s="4"/>
      <c r="L141" s="2" t="s">
        <v>47</v>
      </c>
      <c r="M141" s="3" t="s">
        <v>47</v>
      </c>
      <c r="N141" s="3" t="s">
        <v>47</v>
      </c>
      <c r="O141" s="4" t="s">
        <v>47</v>
      </c>
      <c r="P141" s="2"/>
      <c r="Q141" s="3"/>
      <c r="R141" s="3"/>
      <c r="S141" s="4"/>
      <c r="T141" s="2" t="s">
        <v>132</v>
      </c>
      <c r="U141" s="3" t="s">
        <v>47</v>
      </c>
      <c r="V141" s="3" t="s">
        <v>129</v>
      </c>
      <c r="W141" s="4">
        <v>5</v>
      </c>
      <c r="X141" s="41"/>
      <c r="Y141" s="220"/>
      <c r="Z141" s="220"/>
      <c r="AA141" s="220"/>
      <c r="AB141" s="60"/>
      <c r="AC141" s="287" t="s">
        <v>193</v>
      </c>
      <c r="AD141" s="7"/>
      <c r="AE141" s="7"/>
      <c r="AF141" s="7"/>
      <c r="AG141" s="7"/>
      <c r="AH141" s="7"/>
      <c r="AI141" s="7"/>
      <c r="AJ141" s="7"/>
    </row>
    <row r="142" spans="1:37" s="7" customFormat="1" ht="14.1" customHeight="1" thickBot="1" x14ac:dyDescent="0.25">
      <c r="A142" s="571" t="s">
        <v>128</v>
      </c>
      <c r="B142" s="572"/>
      <c r="C142" s="310">
        <f>SUM(G142,K142,O142,S142,W142,AA142)</f>
        <v>5</v>
      </c>
      <c r="D142" s="309">
        <f>SUM(D140:D141)</f>
        <v>0</v>
      </c>
      <c r="E142" s="309">
        <f t="shared" ref="E142" si="19">SUM(E140:E141)</f>
        <v>0</v>
      </c>
      <c r="F142" s="309">
        <f t="shared" ref="F142" si="20">SUM(F140:F141)</f>
        <v>0</v>
      </c>
      <c r="G142" s="309">
        <f t="shared" ref="G142" si="21">SUM(G140:G141)</f>
        <v>0</v>
      </c>
      <c r="H142" s="309">
        <f t="shared" ref="H142" si="22">SUM(H140:H141)</f>
        <v>0</v>
      </c>
      <c r="I142" s="309">
        <f t="shared" ref="I142" si="23">SUM(I140:I141)</f>
        <v>0</v>
      </c>
      <c r="J142" s="309">
        <f t="shared" ref="J142" si="24">SUM(J140:J141)</f>
        <v>0</v>
      </c>
      <c r="K142" s="309">
        <f t="shared" ref="K142" si="25">SUM(K140:K141)</f>
        <v>0</v>
      </c>
      <c r="L142" s="309">
        <f t="shared" ref="L142" si="26">SUM(L140:L141)</f>
        <v>0</v>
      </c>
      <c r="M142" s="309">
        <f t="shared" ref="M142" si="27">SUM(M140:M141)</f>
        <v>0</v>
      </c>
      <c r="N142" s="309">
        <f t="shared" ref="N142" si="28">SUM(N140:N141)</f>
        <v>0</v>
      </c>
      <c r="O142" s="309">
        <f t="shared" ref="O142" si="29">SUM(O140:O141)</f>
        <v>0</v>
      </c>
      <c r="P142" s="309">
        <f t="shared" ref="P142" si="30">SUM(P140:P141)</f>
        <v>0</v>
      </c>
      <c r="Q142" s="309">
        <f t="shared" ref="Q142" si="31">SUM(Q140:Q141)</f>
        <v>0</v>
      </c>
      <c r="R142" s="309">
        <f t="shared" ref="R142" si="32">SUM(R140:R141)</f>
        <v>0</v>
      </c>
      <c r="S142" s="309">
        <f t="shared" ref="S142" si="33">SUM(S140:S141)</f>
        <v>0</v>
      </c>
      <c r="T142" s="309">
        <f t="shared" ref="T142" si="34">SUM(T140:T141)</f>
        <v>0</v>
      </c>
      <c r="U142" s="309">
        <f t="shared" ref="U142" si="35">SUM(U140:U141)</f>
        <v>0</v>
      </c>
      <c r="V142" s="309">
        <f t="shared" ref="V142" si="36">SUM(V140:V141)</f>
        <v>0</v>
      </c>
      <c r="W142" s="309">
        <f t="shared" ref="W142" si="37">SUM(W140:W141)</f>
        <v>5</v>
      </c>
      <c r="X142" s="309">
        <f t="shared" ref="X142" si="38">SUM(X140:X141)</f>
        <v>0</v>
      </c>
      <c r="Y142" s="309">
        <f t="shared" ref="Y142" si="39">SUM(Y140:Y141)</f>
        <v>0</v>
      </c>
      <c r="Z142" s="309">
        <f t="shared" ref="Z142" si="40">SUM(Z140:Z141)</f>
        <v>0</v>
      </c>
      <c r="AA142" s="309">
        <f t="shared" ref="AA142" si="41">SUM(AA140:AA141)</f>
        <v>0</v>
      </c>
      <c r="AB142" s="307"/>
      <c r="AC142" s="308"/>
    </row>
    <row r="143" spans="1:37" s="7" customFormat="1" ht="14.1" customHeight="1" thickBot="1" x14ac:dyDescent="0.25">
      <c r="A143" s="611" t="s">
        <v>206</v>
      </c>
      <c r="B143" s="612"/>
      <c r="C143" s="314">
        <f>SUM(C142,C139,C135,C120,C107,C97,C91,C83,C74,C61,C47,C38)</f>
        <v>180</v>
      </c>
      <c r="D143" s="314">
        <f>SUM(D142,D139,D135,D120,D107,D97,D91,D83,D74,D61,D47,D38)</f>
        <v>20</v>
      </c>
      <c r="E143" s="314">
        <f>SUM(E142,E139,E135,E120,E107,E97,E91,E83,E74,E61,E47,E38)</f>
        <v>14</v>
      </c>
      <c r="F143" s="314"/>
      <c r="G143" s="314">
        <f>SUM(G142,G139,G135,G120,G107,G97,G91,G83,G74,G61,G47,G38)</f>
        <v>29</v>
      </c>
      <c r="H143" s="314">
        <f>SUM(H142,H139,H135,H120,H107,H97,H91,H83,H74,H61,H47,H38)</f>
        <v>16</v>
      </c>
      <c r="I143" s="314">
        <f>SUM(I142,I139,I135,I120,I107,I97,I91,I83,I74,I61,I47,I38)</f>
        <v>10</v>
      </c>
      <c r="J143" s="314"/>
      <c r="K143" s="314">
        <f>SUM(K142,K139,K135,K120,K107,K97,K91,K83,K74,K61,K47,K38)</f>
        <v>28</v>
      </c>
      <c r="L143" s="314">
        <f>SUM(L142,L139,L135,L120,L107,L97,L91,L83,L74,L61,L47,L38)</f>
        <v>20</v>
      </c>
      <c r="M143" s="314">
        <f>SUM(M142,M139,M135,M120,M107,M97,M91,M83,M74,M61,M47,M38)</f>
        <v>9</v>
      </c>
      <c r="N143" s="314"/>
      <c r="O143" s="314">
        <f>SUM(O142,O139,O135,O120,O107,O97,O91,O83,O74,O61,O47,O38)</f>
        <v>32</v>
      </c>
      <c r="P143" s="314">
        <f>SUM(P142,P139,P135,P120,P107,P97,P91,P83,P74,P61,P47,P38)</f>
        <v>19</v>
      </c>
      <c r="Q143" s="314">
        <f>SUM(Q142,Q139,Q135,Q120,Q107,Q97,Q91,Q83,Q74,Q61,Q47,Q38)</f>
        <v>4</v>
      </c>
      <c r="R143" s="314"/>
      <c r="S143" s="314">
        <f>SUM(S142,S139,S135,S120,S107,S97,S91,S83,S74,S61,S47,S38)</f>
        <v>31</v>
      </c>
      <c r="T143" s="314">
        <f>SUM(T142,T139,T135,T120,T107,T97,T91,T83,T74,T61,T47,T38)</f>
        <v>8</v>
      </c>
      <c r="U143" s="314">
        <f>SUM(U142,U139,U135,U120,U107,U97,U91,U83,U74,U61,U47,U38)</f>
        <v>10</v>
      </c>
      <c r="V143" s="314"/>
      <c r="W143" s="314">
        <f>SUM(W142,W139,W135,W120,W107,W97,W91,W83,W74,W61,W47,W38)</f>
        <v>31</v>
      </c>
      <c r="X143" s="314">
        <f>SUM(X142,X139,X135,X120,X107,X97,X91,X83,X74,X61,X47,X38)</f>
        <v>14</v>
      </c>
      <c r="Y143" s="314">
        <f>SUM(Y142,Y139,Y135,Y120,Y107,Y97,Y91,Y83,Y74,Y61,Y47,Y38)</f>
        <v>4</v>
      </c>
      <c r="Z143" s="314"/>
      <c r="AA143" s="314">
        <f>SUM(AA142,AA139,AA135,AA120,AA107,AA97,AA91,AA83,AA74,AA61,AA47,AA38)</f>
        <v>29</v>
      </c>
      <c r="AB143" s="315"/>
      <c r="AC143" s="316"/>
    </row>
    <row r="146" spans="1:37" x14ac:dyDescent="0.2">
      <c r="A146" s="279" t="s">
        <v>177</v>
      </c>
    </row>
    <row r="148" spans="1:37" ht="13.5" thickBot="1" x14ac:dyDescent="0.25"/>
    <row r="149" spans="1:37" s="1" customFormat="1" x14ac:dyDescent="0.2">
      <c r="A149" s="167" t="s">
        <v>12</v>
      </c>
      <c r="B149" s="167" t="s">
        <v>2</v>
      </c>
      <c r="C149" s="552" t="s">
        <v>15</v>
      </c>
      <c r="D149" s="555" t="s">
        <v>3</v>
      </c>
      <c r="E149" s="556"/>
      <c r="F149" s="556"/>
      <c r="G149" s="557"/>
      <c r="H149" s="555" t="s">
        <v>7</v>
      </c>
      <c r="I149" s="556"/>
      <c r="J149" s="556"/>
      <c r="K149" s="557"/>
      <c r="L149" s="555" t="s">
        <v>8</v>
      </c>
      <c r="M149" s="556"/>
      <c r="N149" s="556"/>
      <c r="O149" s="557"/>
      <c r="P149" s="555" t="s">
        <v>9</v>
      </c>
      <c r="Q149" s="556"/>
      <c r="R149" s="556"/>
      <c r="S149" s="557"/>
      <c r="T149" s="555" t="s">
        <v>10</v>
      </c>
      <c r="U149" s="556"/>
      <c r="V149" s="556"/>
      <c r="W149" s="557"/>
      <c r="X149" s="555" t="s">
        <v>11</v>
      </c>
      <c r="Y149" s="556"/>
      <c r="Z149" s="556"/>
      <c r="AA149" s="557"/>
      <c r="AB149" s="558" t="s">
        <v>13</v>
      </c>
      <c r="AC149" s="167" t="s">
        <v>136</v>
      </c>
    </row>
    <row r="150" spans="1:37" s="1" customFormat="1" x14ac:dyDescent="0.2">
      <c r="A150" s="168"/>
      <c r="B150" s="168"/>
      <c r="C150" s="553"/>
      <c r="D150" s="561" t="s">
        <v>14</v>
      </c>
      <c r="E150" s="562"/>
      <c r="F150" s="12" t="s">
        <v>130</v>
      </c>
      <c r="G150" s="13" t="s">
        <v>6</v>
      </c>
      <c r="H150" s="561" t="s">
        <v>14</v>
      </c>
      <c r="I150" s="562"/>
      <c r="J150" s="12" t="s">
        <v>130</v>
      </c>
      <c r="K150" s="13" t="s">
        <v>6</v>
      </c>
      <c r="L150" s="561" t="s">
        <v>14</v>
      </c>
      <c r="M150" s="562"/>
      <c r="N150" s="12" t="s">
        <v>130</v>
      </c>
      <c r="O150" s="13" t="s">
        <v>6</v>
      </c>
      <c r="P150" s="561" t="s">
        <v>14</v>
      </c>
      <c r="Q150" s="562"/>
      <c r="R150" s="12" t="s">
        <v>130</v>
      </c>
      <c r="S150" s="13" t="s">
        <v>6</v>
      </c>
      <c r="T150" s="561" t="s">
        <v>14</v>
      </c>
      <c r="U150" s="562"/>
      <c r="V150" s="12" t="s">
        <v>130</v>
      </c>
      <c r="W150" s="13" t="s">
        <v>6</v>
      </c>
      <c r="X150" s="561" t="s">
        <v>14</v>
      </c>
      <c r="Y150" s="562"/>
      <c r="Z150" s="12" t="s">
        <v>130</v>
      </c>
      <c r="AA150" s="13" t="s">
        <v>6</v>
      </c>
      <c r="AB150" s="559"/>
      <c r="AC150" s="168"/>
    </row>
    <row r="151" spans="1:37" s="1" customFormat="1" ht="13.5" thickBot="1" x14ac:dyDescent="0.25">
      <c r="A151" s="169"/>
      <c r="B151" s="169"/>
      <c r="C151" s="554"/>
      <c r="D151" s="14" t="s">
        <v>4</v>
      </c>
      <c r="E151" s="15" t="s">
        <v>5</v>
      </c>
      <c r="F151" s="15"/>
      <c r="G151" s="16"/>
      <c r="H151" s="15" t="s">
        <v>4</v>
      </c>
      <c r="I151" s="15" t="s">
        <v>5</v>
      </c>
      <c r="J151" s="15"/>
      <c r="K151" s="16"/>
      <c r="L151" s="15" t="s">
        <v>4</v>
      </c>
      <c r="M151" s="15" t="s">
        <v>5</v>
      </c>
      <c r="N151" s="15"/>
      <c r="O151" s="16"/>
      <c r="P151" s="15" t="s">
        <v>4</v>
      </c>
      <c r="Q151" s="15" t="s">
        <v>5</v>
      </c>
      <c r="R151" s="15"/>
      <c r="S151" s="16"/>
      <c r="T151" s="15" t="s">
        <v>4</v>
      </c>
      <c r="U151" s="15" t="s">
        <v>5</v>
      </c>
      <c r="V151" s="15"/>
      <c r="W151" s="16"/>
      <c r="X151" s="15" t="s">
        <v>4</v>
      </c>
      <c r="Y151" s="15" t="s">
        <v>5</v>
      </c>
      <c r="Z151" s="15"/>
      <c r="AA151" s="16"/>
      <c r="AB151" s="560"/>
      <c r="AC151" s="169"/>
    </row>
    <row r="152" spans="1:37" s="7" customFormat="1" x14ac:dyDescent="0.2">
      <c r="A152" s="243" t="s">
        <v>285</v>
      </c>
      <c r="B152" s="225" t="s">
        <v>178</v>
      </c>
      <c r="C152" s="107"/>
      <c r="D152" s="10"/>
      <c r="E152" s="217"/>
      <c r="F152" s="217"/>
      <c r="G152" s="218"/>
      <c r="H152" s="228">
        <v>2</v>
      </c>
      <c r="I152" s="229">
        <v>0</v>
      </c>
      <c r="J152" s="230" t="s">
        <v>17</v>
      </c>
      <c r="K152" s="226">
        <v>2</v>
      </c>
      <c r="L152" s="222"/>
      <c r="M152" s="223"/>
      <c r="N152" s="223"/>
      <c r="O152" s="224"/>
      <c r="P152" s="222"/>
      <c r="Q152" s="223"/>
      <c r="R152" s="223"/>
      <c r="S152" s="224"/>
      <c r="T152" s="222"/>
      <c r="U152" s="223"/>
      <c r="V152" s="223"/>
      <c r="W152" s="224"/>
      <c r="X152" s="222"/>
      <c r="Y152" s="223"/>
      <c r="Z152" s="223"/>
      <c r="AA152" s="224"/>
      <c r="AB152" s="231" t="s">
        <v>179</v>
      </c>
      <c r="AC152" s="227" t="s">
        <v>152</v>
      </c>
    </row>
    <row r="153" spans="1:37" s="7" customFormat="1" ht="14.1" customHeight="1" x14ac:dyDescent="0.2">
      <c r="A153" s="243" t="s">
        <v>286</v>
      </c>
      <c r="B153" s="225" t="s">
        <v>180</v>
      </c>
      <c r="C153" s="107"/>
      <c r="D153" s="10"/>
      <c r="E153" s="217"/>
      <c r="F153" s="217"/>
      <c r="G153" s="218"/>
      <c r="H153" s="228">
        <v>2</v>
      </c>
      <c r="I153" s="229">
        <v>0</v>
      </c>
      <c r="J153" s="230" t="s">
        <v>17</v>
      </c>
      <c r="K153" s="226">
        <v>2</v>
      </c>
      <c r="L153" s="222"/>
      <c r="M153" s="223"/>
      <c r="N153" s="223"/>
      <c r="O153" s="224"/>
      <c r="P153" s="222"/>
      <c r="Q153" s="223"/>
      <c r="R153" s="223"/>
      <c r="S153" s="224"/>
      <c r="T153" s="222"/>
      <c r="U153" s="223"/>
      <c r="V153" s="223"/>
      <c r="W153" s="224"/>
      <c r="X153" s="222"/>
      <c r="Y153" s="223"/>
      <c r="Z153" s="223"/>
      <c r="AA153" s="224"/>
      <c r="AB153" s="231" t="s">
        <v>179</v>
      </c>
      <c r="AC153" s="227" t="s">
        <v>152</v>
      </c>
    </row>
    <row r="154" spans="1:37" s="7" customFormat="1" ht="15" x14ac:dyDescent="0.2">
      <c r="A154" s="243" t="s">
        <v>287</v>
      </c>
      <c r="B154" s="280" t="s">
        <v>181</v>
      </c>
      <c r="C154" s="281"/>
      <c r="D154" s="222">
        <v>0</v>
      </c>
      <c r="E154" s="223">
        <v>3</v>
      </c>
      <c r="F154" s="223" t="s">
        <v>155</v>
      </c>
      <c r="G154" s="224">
        <v>3</v>
      </c>
      <c r="H154" s="222"/>
      <c r="I154" s="223"/>
      <c r="J154" s="223"/>
      <c r="K154" s="224"/>
      <c r="L154" s="222"/>
      <c r="M154" s="223"/>
      <c r="N154" s="223"/>
      <c r="O154" s="224"/>
      <c r="P154" s="222"/>
      <c r="Q154" s="223"/>
      <c r="R154" s="223"/>
      <c r="S154" s="224"/>
      <c r="T154" s="222"/>
      <c r="U154" s="223"/>
      <c r="V154" s="223"/>
      <c r="W154" s="224"/>
      <c r="X154" s="222"/>
      <c r="Y154" s="223"/>
      <c r="Z154" s="223"/>
      <c r="AA154" s="224"/>
      <c r="AB154" s="243" t="s">
        <v>182</v>
      </c>
      <c r="AC154" s="282" t="s">
        <v>183</v>
      </c>
      <c r="AD154" s="245"/>
      <c r="AE154" s="245"/>
      <c r="AF154" s="245"/>
      <c r="AG154" s="245"/>
      <c r="AH154" s="245"/>
      <c r="AI154" s="245"/>
      <c r="AJ154" s="246"/>
      <c r="AK154" s="246"/>
    </row>
    <row r="155" spans="1:37" s="7" customFormat="1" ht="13.5" thickBot="1" x14ac:dyDescent="0.25">
      <c r="A155" s="243" t="s">
        <v>288</v>
      </c>
      <c r="B155" s="280" t="s">
        <v>184</v>
      </c>
      <c r="C155" s="243" t="s">
        <v>287</v>
      </c>
      <c r="D155" s="222"/>
      <c r="E155" s="223"/>
      <c r="F155" s="223"/>
      <c r="G155" s="224"/>
      <c r="H155" s="222">
        <v>0</v>
      </c>
      <c r="I155" s="223">
        <v>3</v>
      </c>
      <c r="J155" s="223" t="s">
        <v>155</v>
      </c>
      <c r="K155" s="224">
        <v>3</v>
      </c>
      <c r="L155" s="222"/>
      <c r="M155" s="223"/>
      <c r="N155" s="223"/>
      <c r="O155" s="224"/>
      <c r="P155" s="222"/>
      <c r="Q155" s="223"/>
      <c r="R155" s="223"/>
      <c r="S155" s="224"/>
      <c r="T155" s="222"/>
      <c r="U155" s="223"/>
      <c r="V155" s="223"/>
      <c r="W155" s="224"/>
      <c r="X155" s="222"/>
      <c r="Y155" s="223"/>
      <c r="Z155" s="223"/>
      <c r="AA155" s="224"/>
      <c r="AB155" s="243" t="s">
        <v>182</v>
      </c>
      <c r="AC155" s="283" t="s">
        <v>183</v>
      </c>
      <c r="AD155" s="245"/>
      <c r="AE155" s="245"/>
      <c r="AF155" s="245"/>
      <c r="AG155" s="245"/>
      <c r="AH155" s="245"/>
      <c r="AI155" s="245"/>
      <c r="AJ155" s="246"/>
      <c r="AK155" s="246"/>
    </row>
    <row r="156" spans="1:37" s="7" customFormat="1" ht="15" x14ac:dyDescent="0.2">
      <c r="A156" s="243" t="s">
        <v>289</v>
      </c>
      <c r="B156" s="280" t="s">
        <v>185</v>
      </c>
      <c r="C156" s="281"/>
      <c r="D156" s="222">
        <v>1</v>
      </c>
      <c r="E156" s="223">
        <v>0</v>
      </c>
      <c r="F156" s="223" t="s">
        <v>155</v>
      </c>
      <c r="G156" s="224">
        <v>3</v>
      </c>
      <c r="H156" s="222"/>
      <c r="I156" s="223"/>
      <c r="J156" s="223"/>
      <c r="K156" s="224"/>
      <c r="L156" s="222"/>
      <c r="M156" s="223"/>
      <c r="N156" s="223"/>
      <c r="O156" s="224"/>
      <c r="P156" s="222"/>
      <c r="Q156" s="223"/>
      <c r="R156" s="223"/>
      <c r="S156" s="224"/>
      <c r="T156" s="222"/>
      <c r="U156" s="223"/>
      <c r="V156" s="223"/>
      <c r="W156" s="224"/>
      <c r="X156" s="222"/>
      <c r="Y156" s="223"/>
      <c r="Z156" s="223"/>
      <c r="AA156" s="224"/>
      <c r="AB156" s="243" t="s">
        <v>186</v>
      </c>
      <c r="AC156" s="282" t="s">
        <v>187</v>
      </c>
      <c r="AD156" s="245"/>
      <c r="AE156" s="245"/>
      <c r="AF156" s="245"/>
      <c r="AG156" s="245"/>
      <c r="AH156" s="245"/>
      <c r="AI156" s="245"/>
      <c r="AJ156" s="246"/>
      <c r="AK156" s="246"/>
    </row>
    <row r="157" spans="1:37" s="7" customFormat="1" x14ac:dyDescent="0.2">
      <c r="A157" s="243" t="s">
        <v>290</v>
      </c>
      <c r="B157" s="280" t="s">
        <v>188</v>
      </c>
      <c r="C157" s="243" t="s">
        <v>289</v>
      </c>
      <c r="D157" s="222"/>
      <c r="E157" s="223"/>
      <c r="F157" s="223"/>
      <c r="G157" s="224"/>
      <c r="H157" s="222">
        <v>1</v>
      </c>
      <c r="I157" s="223">
        <v>0</v>
      </c>
      <c r="J157" s="223" t="s">
        <v>155</v>
      </c>
      <c r="K157" s="224">
        <v>3</v>
      </c>
      <c r="L157" s="222"/>
      <c r="M157" s="223"/>
      <c r="N157" s="223"/>
      <c r="O157" s="224"/>
      <c r="P157" s="222"/>
      <c r="Q157" s="223"/>
      <c r="R157" s="223"/>
      <c r="S157" s="224"/>
      <c r="T157" s="222"/>
      <c r="U157" s="223"/>
      <c r="V157" s="223"/>
      <c r="W157" s="224"/>
      <c r="X157" s="222"/>
      <c r="Y157" s="223"/>
      <c r="Z157" s="223"/>
      <c r="AA157" s="224"/>
      <c r="AB157" s="243" t="s">
        <v>186</v>
      </c>
      <c r="AC157" s="282" t="s">
        <v>189</v>
      </c>
      <c r="AD157" s="245"/>
      <c r="AE157" s="245"/>
      <c r="AF157" s="245"/>
      <c r="AG157" s="245"/>
      <c r="AH157" s="245"/>
      <c r="AI157" s="245"/>
      <c r="AJ157" s="246"/>
      <c r="AK157" s="246"/>
    </row>
    <row r="158" spans="1:37" s="7" customFormat="1" x14ac:dyDescent="0.2">
      <c r="A158" s="243" t="s">
        <v>291</v>
      </c>
      <c r="B158" s="280" t="s">
        <v>190</v>
      </c>
      <c r="C158" s="243" t="s">
        <v>290</v>
      </c>
      <c r="D158" s="222"/>
      <c r="E158" s="223"/>
      <c r="F158" s="223"/>
      <c r="G158" s="224"/>
      <c r="H158" s="222"/>
      <c r="I158" s="223"/>
      <c r="J158" s="223"/>
      <c r="K158" s="224"/>
      <c r="L158" s="222">
        <v>1</v>
      </c>
      <c r="M158" s="223">
        <v>0</v>
      </c>
      <c r="N158" s="223" t="s">
        <v>155</v>
      </c>
      <c r="O158" s="224">
        <v>3</v>
      </c>
      <c r="P158" s="222"/>
      <c r="Q158" s="223"/>
      <c r="R158" s="223"/>
      <c r="S158" s="224"/>
      <c r="T158" s="222"/>
      <c r="U158" s="223"/>
      <c r="V158" s="223"/>
      <c r="W158" s="224"/>
      <c r="X158" s="222"/>
      <c r="Y158" s="223"/>
      <c r="Z158" s="223"/>
      <c r="AA158" s="224"/>
      <c r="AB158" s="243" t="s">
        <v>186</v>
      </c>
      <c r="AC158" s="282" t="s">
        <v>189</v>
      </c>
      <c r="AD158" s="245"/>
      <c r="AE158" s="245"/>
      <c r="AF158" s="245"/>
      <c r="AG158" s="245"/>
      <c r="AH158" s="245"/>
      <c r="AI158" s="245"/>
      <c r="AJ158" s="246"/>
      <c r="AK158" s="246"/>
    </row>
    <row r="159" spans="1:37" s="7" customFormat="1" ht="15" x14ac:dyDescent="0.2">
      <c r="A159" s="243" t="s">
        <v>292</v>
      </c>
      <c r="B159" s="284" t="s">
        <v>191</v>
      </c>
      <c r="C159" s="285"/>
      <c r="D159" s="219">
        <v>0</v>
      </c>
      <c r="E159" s="220">
        <v>3</v>
      </c>
      <c r="F159" s="220" t="s">
        <v>154</v>
      </c>
      <c r="G159" s="221">
        <v>3</v>
      </c>
      <c r="H159" s="219"/>
      <c r="I159" s="220"/>
      <c r="J159" s="220"/>
      <c r="K159" s="221"/>
      <c r="L159" s="219"/>
      <c r="M159" s="220"/>
      <c r="N159" s="220"/>
      <c r="O159" s="221"/>
      <c r="P159" s="219"/>
      <c r="Q159" s="220"/>
      <c r="R159" s="220"/>
      <c r="S159" s="221"/>
      <c r="T159" s="219"/>
      <c r="U159" s="220"/>
      <c r="V159" s="220"/>
      <c r="W159" s="221"/>
      <c r="X159" s="219"/>
      <c r="Y159" s="220"/>
      <c r="Z159" s="220"/>
      <c r="AA159" s="221"/>
      <c r="AB159" s="244" t="s">
        <v>19</v>
      </c>
      <c r="AC159" s="286" t="s">
        <v>192</v>
      </c>
      <c r="AD159" s="245"/>
      <c r="AE159" s="245"/>
      <c r="AF159" s="245"/>
      <c r="AG159" s="245"/>
      <c r="AH159" s="245"/>
      <c r="AI159" s="245"/>
      <c r="AJ159" s="246"/>
      <c r="AK159" s="246"/>
    </row>
    <row r="160" spans="1:37" s="7" customFormat="1" ht="14.1" customHeight="1" x14ac:dyDescent="0.2">
      <c r="A160" s="243" t="s">
        <v>293</v>
      </c>
      <c r="B160" s="225" t="s">
        <v>44</v>
      </c>
      <c r="C160" s="107"/>
      <c r="D160" s="10"/>
      <c r="E160" s="217"/>
      <c r="F160" s="217"/>
      <c r="G160" s="218"/>
      <c r="H160" s="228">
        <v>4</v>
      </c>
      <c r="I160" s="229">
        <v>0</v>
      </c>
      <c r="J160" s="230" t="s">
        <v>17</v>
      </c>
      <c r="K160" s="226">
        <v>5</v>
      </c>
      <c r="L160" s="222"/>
      <c r="M160" s="223"/>
      <c r="N160" s="223"/>
      <c r="O160" s="224"/>
      <c r="P160" s="222"/>
      <c r="Q160" s="223"/>
      <c r="R160" s="223"/>
      <c r="S160" s="224"/>
      <c r="T160" s="222"/>
      <c r="U160" s="223"/>
      <c r="V160" s="223"/>
      <c r="W160" s="224"/>
      <c r="X160" s="222"/>
      <c r="Y160" s="223"/>
      <c r="Z160" s="223"/>
      <c r="AA160" s="224"/>
      <c r="AB160" s="231" t="s">
        <v>22</v>
      </c>
      <c r="AC160" s="109" t="s">
        <v>28</v>
      </c>
    </row>
    <row r="161" spans="1:36" ht="14.1" customHeight="1" x14ac:dyDescent="0.2">
      <c r="A161" s="243" t="s">
        <v>294</v>
      </c>
      <c r="B161" s="37" t="s">
        <v>120</v>
      </c>
      <c r="C161" s="156"/>
      <c r="D161" s="35"/>
      <c r="E161" s="27"/>
      <c r="F161" s="27"/>
      <c r="G161" s="28"/>
      <c r="H161" s="35"/>
      <c r="I161" s="27"/>
      <c r="J161" s="27"/>
      <c r="K161" s="28"/>
      <c r="L161" s="35"/>
      <c r="M161" s="27"/>
      <c r="N161" s="27"/>
      <c r="O161" s="28"/>
      <c r="P161" s="35">
        <v>0</v>
      </c>
      <c r="Q161" s="27">
        <v>2</v>
      </c>
      <c r="R161" s="220" t="s">
        <v>129</v>
      </c>
      <c r="S161" s="28">
        <v>3</v>
      </c>
      <c r="T161" s="35"/>
      <c r="U161" s="27"/>
      <c r="V161" s="27"/>
      <c r="W161" s="28"/>
      <c r="X161" s="35"/>
      <c r="Y161" s="27"/>
      <c r="Z161" s="27"/>
      <c r="AA161" s="28"/>
      <c r="AB161" s="160" t="s">
        <v>22</v>
      </c>
      <c r="AC161" s="109" t="s">
        <v>34</v>
      </c>
      <c r="AD161" s="7"/>
      <c r="AE161" s="7"/>
      <c r="AF161" s="7"/>
      <c r="AG161" s="7"/>
      <c r="AH161" s="7"/>
      <c r="AI161" s="7"/>
      <c r="AJ161" s="7"/>
    </row>
    <row r="162" spans="1:36" s="7" customFormat="1" ht="14.1" customHeight="1" thickBot="1" x14ac:dyDescent="0.25">
      <c r="A162" s="81" t="s">
        <v>295</v>
      </c>
      <c r="B162" s="76" t="s">
        <v>45</v>
      </c>
      <c r="C162" s="107"/>
      <c r="D162" s="10"/>
      <c r="E162" s="217"/>
      <c r="F162" s="217"/>
      <c r="G162" s="218"/>
      <c r="H162" s="120">
        <v>2</v>
      </c>
      <c r="I162" s="121">
        <v>0</v>
      </c>
      <c r="J162" s="122" t="s">
        <v>17</v>
      </c>
      <c r="K162" s="123">
        <v>2</v>
      </c>
      <c r="L162" s="49"/>
      <c r="M162" s="38"/>
      <c r="N162" s="38"/>
      <c r="O162" s="39"/>
      <c r="P162" s="49"/>
      <c r="Q162" s="38"/>
      <c r="R162" s="38"/>
      <c r="S162" s="39"/>
      <c r="T162" s="49"/>
      <c r="U162" s="38"/>
      <c r="V162" s="38"/>
      <c r="W162" s="39"/>
      <c r="X162" s="49"/>
      <c r="Y162" s="38"/>
      <c r="Z162" s="38"/>
      <c r="AA162" s="39"/>
      <c r="AB162" s="48" t="s">
        <v>19</v>
      </c>
      <c r="AC162" s="111" t="s">
        <v>23</v>
      </c>
    </row>
    <row r="163" spans="1:36" s="7" customFormat="1" ht="14.1" customHeight="1" x14ac:dyDescent="0.2">
      <c r="A163" s="243" t="s">
        <v>296</v>
      </c>
      <c r="B163" s="225" t="s">
        <v>40</v>
      </c>
      <c r="C163" s="107"/>
      <c r="D163" s="10"/>
      <c r="E163" s="217"/>
      <c r="F163" s="217"/>
      <c r="G163" s="218"/>
      <c r="H163" s="228">
        <v>2</v>
      </c>
      <c r="I163" s="229">
        <v>0</v>
      </c>
      <c r="J163" s="230" t="s">
        <v>17</v>
      </c>
      <c r="K163" s="271">
        <v>2</v>
      </c>
      <c r="L163" s="222"/>
      <c r="M163" s="223"/>
      <c r="N163" s="223"/>
      <c r="O163" s="224"/>
      <c r="P163" s="222"/>
      <c r="Q163" s="223"/>
      <c r="R163" s="223"/>
      <c r="S163" s="224"/>
      <c r="T163" s="222"/>
      <c r="U163" s="223"/>
      <c r="V163" s="223"/>
      <c r="W163" s="224"/>
      <c r="X163" s="222"/>
      <c r="Y163" s="223"/>
      <c r="Z163" s="223"/>
      <c r="AA163" s="224"/>
      <c r="AB163" s="231" t="s">
        <v>162</v>
      </c>
      <c r="AC163" s="109" t="s">
        <v>138</v>
      </c>
    </row>
    <row r="164" spans="1:36" s="40" customFormat="1" ht="14.1" customHeight="1" x14ac:dyDescent="0.2">
      <c r="A164" s="243" t="s">
        <v>297</v>
      </c>
      <c r="B164" s="239" t="s">
        <v>96</v>
      </c>
      <c r="C164" s="52"/>
      <c r="D164" s="216"/>
      <c r="E164" s="217"/>
      <c r="F164" s="217"/>
      <c r="G164" s="218"/>
      <c r="H164" s="128"/>
      <c r="I164" s="241"/>
      <c r="J164" s="241"/>
      <c r="K164" s="129"/>
      <c r="L164" s="216">
        <v>2</v>
      </c>
      <c r="M164" s="217">
        <v>0</v>
      </c>
      <c r="N164" s="217" t="s">
        <v>17</v>
      </c>
      <c r="O164" s="218">
        <v>3</v>
      </c>
      <c r="P164" s="216"/>
      <c r="Q164" s="217"/>
      <c r="R164" s="217"/>
      <c r="S164" s="218"/>
      <c r="T164" s="216"/>
      <c r="U164" s="217"/>
      <c r="V164" s="217"/>
      <c r="W164" s="218"/>
      <c r="X164" s="216"/>
      <c r="Y164" s="217"/>
      <c r="Z164" s="217"/>
      <c r="AA164" s="218"/>
      <c r="AB164" s="65" t="s">
        <v>19</v>
      </c>
      <c r="AC164" s="113" t="s">
        <v>97</v>
      </c>
    </row>
    <row r="165" spans="1:36" s="40" customFormat="1" ht="14.1" customHeight="1" x14ac:dyDescent="0.2">
      <c r="A165" s="81" t="s">
        <v>298</v>
      </c>
      <c r="B165" s="239" t="s">
        <v>98</v>
      </c>
      <c r="C165" s="52"/>
      <c r="D165" s="216"/>
      <c r="E165" s="217"/>
      <c r="F165" s="217"/>
      <c r="G165" s="218"/>
      <c r="H165" s="128"/>
      <c r="I165" s="241"/>
      <c r="J165" s="241"/>
      <c r="K165" s="129"/>
      <c r="L165" s="216">
        <v>2</v>
      </c>
      <c r="M165" s="217">
        <v>0</v>
      </c>
      <c r="N165" s="217" t="s">
        <v>17</v>
      </c>
      <c r="O165" s="218">
        <v>3</v>
      </c>
      <c r="P165" s="216"/>
      <c r="Q165" s="217"/>
      <c r="R165" s="217"/>
      <c r="S165" s="218"/>
      <c r="T165" s="216"/>
      <c r="U165" s="217"/>
      <c r="V165" s="217"/>
      <c r="W165" s="218"/>
      <c r="X165" s="216"/>
      <c r="Y165" s="217"/>
      <c r="Z165" s="217"/>
      <c r="AA165" s="218"/>
      <c r="AB165" s="65" t="s">
        <v>22</v>
      </c>
      <c r="AC165" s="113" t="s">
        <v>99</v>
      </c>
    </row>
    <row r="166" spans="1:36" s="7" customFormat="1" ht="14.1" customHeight="1" x14ac:dyDescent="0.2">
      <c r="A166" s="243" t="s">
        <v>299</v>
      </c>
      <c r="B166" s="225" t="s">
        <v>42</v>
      </c>
      <c r="C166" s="107"/>
      <c r="D166" s="10"/>
      <c r="E166" s="217"/>
      <c r="F166" s="217"/>
      <c r="G166" s="218"/>
      <c r="H166" s="228">
        <v>2</v>
      </c>
      <c r="I166" s="229">
        <v>0</v>
      </c>
      <c r="J166" s="230" t="s">
        <v>17</v>
      </c>
      <c r="K166" s="226">
        <v>2</v>
      </c>
      <c r="L166" s="222"/>
      <c r="M166" s="223"/>
      <c r="N166" s="223"/>
      <c r="O166" s="224"/>
      <c r="P166" s="222"/>
      <c r="Q166" s="223"/>
      <c r="R166" s="223"/>
      <c r="S166" s="224"/>
      <c r="T166" s="222"/>
      <c r="U166" s="223"/>
      <c r="V166" s="223"/>
      <c r="W166" s="224"/>
      <c r="X166" s="222"/>
      <c r="Y166" s="223"/>
      <c r="Z166" s="223"/>
      <c r="AA166" s="224"/>
      <c r="AB166" s="231" t="s">
        <v>22</v>
      </c>
      <c r="AC166" s="227" t="s">
        <v>43</v>
      </c>
    </row>
    <row r="167" spans="1:36" ht="14.1" customHeight="1" x14ac:dyDescent="0.2">
      <c r="A167" s="244" t="s">
        <v>300</v>
      </c>
      <c r="B167" s="225" t="s">
        <v>105</v>
      </c>
      <c r="C167" s="63"/>
      <c r="D167" s="30"/>
      <c r="E167" s="24"/>
      <c r="F167" s="24"/>
      <c r="G167" s="25"/>
      <c r="H167" s="30"/>
      <c r="I167" s="24"/>
      <c r="J167" s="24"/>
      <c r="K167" s="25"/>
      <c r="L167" s="30"/>
      <c r="M167" s="24"/>
      <c r="N167" s="24"/>
      <c r="O167" s="25"/>
      <c r="P167" s="30">
        <v>2</v>
      </c>
      <c r="Q167" s="24">
        <v>0</v>
      </c>
      <c r="R167" s="24" t="s">
        <v>17</v>
      </c>
      <c r="S167" s="25">
        <v>3</v>
      </c>
      <c r="T167" s="30"/>
      <c r="U167" s="24"/>
      <c r="V167" s="24"/>
      <c r="W167" s="25"/>
      <c r="X167" s="23"/>
      <c r="Y167" s="24"/>
      <c r="Z167" s="24"/>
      <c r="AA167" s="25"/>
      <c r="AB167" s="231" t="s">
        <v>163</v>
      </c>
      <c r="AC167" s="109" t="s">
        <v>43</v>
      </c>
      <c r="AD167" s="7"/>
      <c r="AE167" s="7"/>
      <c r="AF167" s="7"/>
      <c r="AG167" s="7"/>
      <c r="AH167" s="7"/>
      <c r="AI167" s="7"/>
      <c r="AJ167" s="7"/>
    </row>
  </sheetData>
  <mergeCells count="62">
    <mergeCell ref="A1:AC1"/>
    <mergeCell ref="C19:C21"/>
    <mergeCell ref="D20:E20"/>
    <mergeCell ref="P19:S19"/>
    <mergeCell ref="D19:G19"/>
    <mergeCell ref="A5:AC5"/>
    <mergeCell ref="A4:AC4"/>
    <mergeCell ref="L20:M20"/>
    <mergeCell ref="T20:U20"/>
    <mergeCell ref="P20:Q20"/>
    <mergeCell ref="A3:AC3"/>
    <mergeCell ref="A2:AC2"/>
    <mergeCell ref="H19:K19"/>
    <mergeCell ref="X20:Y20"/>
    <mergeCell ref="X19:AA19"/>
    <mergeCell ref="AB19:AB21"/>
    <mergeCell ref="T19:W19"/>
    <mergeCell ref="L19:O19"/>
    <mergeCell ref="H20:I20"/>
    <mergeCell ref="X149:AA149"/>
    <mergeCell ref="AB149:AB151"/>
    <mergeCell ref="X150:Y150"/>
    <mergeCell ref="T149:W149"/>
    <mergeCell ref="A63:AC63"/>
    <mergeCell ref="A75:AC75"/>
    <mergeCell ref="A84:AC84"/>
    <mergeCell ref="A48:AC48"/>
    <mergeCell ref="A22:AC22"/>
    <mergeCell ref="A39:AC39"/>
    <mergeCell ref="A55:AC55"/>
    <mergeCell ref="A24:AC24"/>
    <mergeCell ref="A23:AC23"/>
    <mergeCell ref="D150:E150"/>
    <mergeCell ref="H150:I150"/>
    <mergeCell ref="L150:M150"/>
    <mergeCell ref="P150:Q150"/>
    <mergeCell ref="T150:U150"/>
    <mergeCell ref="D149:G149"/>
    <mergeCell ref="H149:K149"/>
    <mergeCell ref="L149:O149"/>
    <mergeCell ref="P149:S149"/>
    <mergeCell ref="A38:B38"/>
    <mergeCell ref="A47:B47"/>
    <mergeCell ref="A61:B61"/>
    <mergeCell ref="A74:B74"/>
    <mergeCell ref="C149:C151"/>
    <mergeCell ref="A140:AC140"/>
    <mergeCell ref="A92:AC92"/>
    <mergeCell ref="A136:AC136"/>
    <mergeCell ref="A98:AC98"/>
    <mergeCell ref="A122:AC122"/>
    <mergeCell ref="A121:AC121"/>
    <mergeCell ref="A108:AC108"/>
    <mergeCell ref="A135:B135"/>
    <mergeCell ref="A139:B139"/>
    <mergeCell ref="A142:B142"/>
    <mergeCell ref="A143:B143"/>
    <mergeCell ref="A83:B83"/>
    <mergeCell ref="A91:B91"/>
    <mergeCell ref="A97:B97"/>
    <mergeCell ref="A107:B107"/>
    <mergeCell ref="A120:B120"/>
  </mergeCells>
  <phoneticPr fontId="3" type="noConversion"/>
  <printOptions horizontalCentered="1"/>
  <pageMargins left="0.39370078740157483" right="0.39370078740157483" top="0.59055118110236227" bottom="0.59055118110236227" header="0.11811023622047245" footer="0.51181102362204722"/>
  <pageSetup paperSize="8" scale="56" orientation="landscape" r:id="rId1"/>
  <headerFooter alignWithMargins="0"/>
  <rowBreaks count="1" manualBreakCount="1">
    <brk id="97" max="16383" man="1"/>
  </rowBreaks>
  <colBreaks count="1" manualBreakCount="1">
    <brk id="2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6"/>
  <sheetViews>
    <sheetView workbookViewId="0">
      <selection activeCell="B4" sqref="B4:B6"/>
    </sheetView>
  </sheetViews>
  <sheetFormatPr defaultRowHeight="12.75" x14ac:dyDescent="0.2"/>
  <sheetData>
    <row r="4" spans="2:2" x14ac:dyDescent="0.2">
      <c r="B4" s="8"/>
    </row>
    <row r="5" spans="2:2" x14ac:dyDescent="0.2">
      <c r="B5" s="8"/>
    </row>
    <row r="6" spans="2:2" x14ac:dyDescent="0.2">
      <c r="B6" s="8"/>
    </row>
  </sheetData>
  <sortState ref="B4:B6">
    <sortCondition ref="B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2BNNET14 (2)</vt:lpstr>
      <vt:lpstr>2BNNET14</vt:lpstr>
      <vt:lpstr>Munka1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2017-09-07T15:59:56Z</cp:lastPrinted>
  <dcterms:created xsi:type="dcterms:W3CDTF">2008-01-10T16:03:48Z</dcterms:created>
  <dcterms:modified xsi:type="dcterms:W3CDTF">2018-07-26T09:22:14Z</dcterms:modified>
</cp:coreProperties>
</file>